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CONSEIL PDF\"/>
    </mc:Choice>
  </mc:AlternateContent>
  <xr:revisionPtr revIDLastSave="0" documentId="8_{C08D9714-7B7C-43D2-8797-A11F6BB174C5}" xr6:coauthVersionLast="47" xr6:coauthVersionMax="47" xr10:uidLastSave="{00000000-0000-0000-0000-000000000000}"/>
  <bookViews>
    <workbookView xWindow="-120" yWindow="-120" windowWidth="24240" windowHeight="13140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26" r:id="rId10"/>
    <sheet name="Glossaire" sheetId="27" r:id="rId11"/>
  </sheet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" i="25" l="1"/>
  <c r="J3" i="25"/>
  <c r="J1" i="25"/>
  <c r="G1" i="31"/>
  <c r="J3" i="31"/>
  <c r="J1" i="31"/>
  <c r="G1" i="32"/>
  <c r="G1" i="33"/>
  <c r="J3" i="32"/>
  <c r="J1" i="32"/>
  <c r="J3" i="33"/>
  <c r="J1" i="33"/>
  <c r="R2" i="13"/>
  <c r="R2" i="27" s="1"/>
  <c r="R2" i="26"/>
  <c r="I6" i="33"/>
  <c r="H6" i="33"/>
  <c r="G6" i="33"/>
  <c r="F6" i="33"/>
  <c r="E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/>
  <c r="K26" i="30"/>
  <c r="K29" i="30" s="1"/>
  <c r="H26" i="30"/>
  <c r="H29" i="30" s="1"/>
  <c r="K18" i="30"/>
  <c r="T15" i="30"/>
  <c r="T18" i="30" s="1"/>
  <c r="Q15" i="30"/>
  <c r="Q18" i="30" s="1"/>
  <c r="N15" i="30"/>
  <c r="N18" i="30" s="1"/>
  <c r="K15" i="30"/>
  <c r="H15" i="30"/>
  <c r="H18" i="30" s="1"/>
  <c r="T7" i="30"/>
  <c r="Q7" i="30"/>
  <c r="N7" i="30"/>
  <c r="K7" i="30"/>
  <c r="H7" i="30"/>
  <c r="R3" i="30"/>
  <c r="P3" i="30"/>
  <c r="A3" i="30"/>
  <c r="P2" i="30"/>
  <c r="R1" i="30"/>
  <c r="P1" i="30"/>
  <c r="J1" i="30"/>
  <c r="D1" i="30"/>
  <c r="A1" i="30"/>
  <c r="T26" i="29"/>
  <c r="Q26" i="29"/>
  <c r="Q29" i="29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R3" i="29"/>
  <c r="P3" i="29"/>
  <c r="A3" i="29"/>
  <c r="P2" i="29"/>
  <c r="R1" i="29"/>
  <c r="P1" i="29"/>
  <c r="J1" i="29"/>
  <c r="D1" i="29"/>
  <c r="A1" i="29"/>
  <c r="K7" i="23"/>
  <c r="N7" i="23"/>
  <c r="Q7" i="23"/>
  <c r="T7" i="23"/>
  <c r="H7" i="23"/>
  <c r="A3" i="25"/>
  <c r="A1" i="25"/>
  <c r="R3" i="27"/>
  <c r="P3" i="27"/>
  <c r="A3" i="27"/>
  <c r="P2" i="27"/>
  <c r="R1" i="27"/>
  <c r="P1" i="27"/>
  <c r="J1" i="27"/>
  <c r="D1" i="27"/>
  <c r="A1" i="27"/>
  <c r="A1" i="26"/>
  <c r="D1" i="26"/>
  <c r="J1" i="26"/>
  <c r="P1" i="26"/>
  <c r="R1" i="26"/>
  <c r="P2" i="26"/>
  <c r="A3" i="26"/>
  <c r="P3" i="26"/>
  <c r="R3" i="26"/>
  <c r="A1" i="23"/>
  <c r="D1" i="23"/>
  <c r="J1" i="23"/>
  <c r="P1" i="23"/>
  <c r="R1" i="23"/>
  <c r="P2" i="23"/>
  <c r="A3" i="23"/>
  <c r="P3" i="23"/>
  <c r="R3" i="23"/>
  <c r="A1" i="14"/>
  <c r="R2" i="30"/>
  <c r="T21" i="30" s="1"/>
  <c r="Q21" i="30" s="1"/>
  <c r="N21" i="30" s="1"/>
  <c r="K21" i="30" s="1"/>
  <c r="H21" i="30" s="1"/>
  <c r="R2" i="29"/>
  <c r="T9" i="29" s="1"/>
  <c r="Q9" i="29" s="1"/>
  <c r="N9" i="29" s="1"/>
  <c r="K9" i="29" s="1"/>
  <c r="H9" i="29" s="1"/>
  <c r="T9" i="23" l="1"/>
  <c r="Q9" i="23"/>
  <c r="N9" i="23"/>
  <c r="H9" i="23"/>
  <c r="K10" i="23"/>
  <c r="N10" i="23"/>
  <c r="Q10" i="23"/>
  <c r="T9" i="30"/>
  <c r="Q9" i="30" s="1"/>
  <c r="N9" i="30" s="1"/>
  <c r="K9" i="30" s="1"/>
  <c r="H9" i="30" s="1"/>
  <c r="T21" i="29"/>
  <c r="Q21" i="29" s="1"/>
  <c r="N21" i="29" s="1"/>
  <c r="K21" i="29" s="1"/>
  <c r="H21" i="29" s="1"/>
  <c r="J2" i="33"/>
  <c r="I7" i="33" s="1"/>
  <c r="H7" i="33" s="1"/>
  <c r="G7" i="33" s="1"/>
  <c r="F7" i="33" s="1"/>
  <c r="E7" i="33" s="1"/>
  <c r="J2" i="32"/>
  <c r="I7" i="32" s="1"/>
  <c r="H7" i="32" s="1"/>
  <c r="G7" i="32" s="1"/>
  <c r="F7" i="32" s="1"/>
  <c r="E7" i="32" s="1"/>
  <c r="K9" i="23"/>
  <c r="J2" i="31"/>
  <c r="I7" i="31" s="1"/>
  <c r="H7" i="31" s="1"/>
  <c r="G7" i="31" s="1"/>
  <c r="F7" i="31" s="1"/>
  <c r="E7" i="31" s="1"/>
  <c r="R2" i="23"/>
  <c r="T8" i="23" s="1"/>
  <c r="Q8" i="23" s="1"/>
  <c r="N8" i="23" s="1"/>
  <c r="K8" i="23" s="1"/>
  <c r="H8" i="23" s="1"/>
  <c r="H29" i="29"/>
  <c r="H10" i="23" s="1"/>
  <c r="T29" i="29"/>
  <c r="T10" i="23" s="1"/>
  <c r="J2" i="25"/>
  <c r="I7" i="25" s="1"/>
  <c r="H7" i="25" s="1"/>
  <c r="G7" i="25" s="1"/>
  <c r="F7" i="25" s="1"/>
  <c r="E7" i="25" s="1"/>
</calcChain>
</file>

<file path=xl/sharedStrings.xml><?xml version="1.0" encoding="utf-8"?>
<sst xmlns="http://schemas.openxmlformats.org/spreadsheetml/2006/main" count="199" uniqueCount="103">
  <si>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</si>
  <si>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</si>
  <si>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</si>
  <si>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</si>
  <si>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</si>
  <si>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</si>
  <si>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</si>
  <si>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</si>
  <si>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</si>
  <si>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</si>
  <si>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</si>
  <si>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</si>
  <si>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</si>
  <si>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</si>
  <si>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</si>
  <si>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</si>
  <si>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</si>
  <si>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</si>
  <si>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Commune de :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</si>
  <si>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</si>
  <si>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</si>
  <si>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</si>
  <si>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</si>
  <si>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</si>
  <si>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</si>
  <si>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</si>
  <si>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</si>
  <si>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</si>
  <si>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</si>
  <si>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</si>
  <si>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</si>
  <si>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</si>
  <si>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</si>
  <si>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</si>
  <si>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</si>
  <si>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</si>
  <si>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</si>
  <si>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</si>
  <si>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</si>
  <si>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</si>
  <si>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Code INS:</t>
  </si>
  <si>
    <t>version: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</si>
  <si>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</si>
  <si>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</si>
  <si>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</si>
  <si>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</si>
  <si>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</si>
  <si>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</si>
  <si>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</si>
  <si>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</si>
  <si>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</si>
  <si>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</si>
  <si>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</si>
  <si>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</si>
  <si>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</si>
  <si>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</si>
  <si>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</si>
  <si>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</si>
  <si>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</si>
  <si>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</si>
  <si>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</si>
  <si>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</si>
  <si>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</si>
  <si>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</si>
  <si>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</si>
  <si>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</si>
  <si>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</si>
  <si>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</si>
  <si>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</si>
  <si>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</si>
  <si>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</si>
  <si>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</si>
  <si>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</si>
  <si>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</si>
  <si>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</si>
  <si>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</si>
  <si>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</si>
  <si>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</si>
  <si>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</si>
  <si>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</si>
  <si>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Administration communale de</t>
  </si>
  <si>
    <t>DAVERDISSE</t>
  </si>
  <si>
    <t>GRAND PLACE, 1</t>
  </si>
  <si>
    <t>6929 HAUT-FAYS</t>
  </si>
  <si>
    <t>www.daverdisse.be</t>
  </si>
  <si>
    <t>Synthèse du Budget</t>
  </si>
  <si>
    <t>S Y N T H È S E  du  B U D G E T_x000D_
I N I T I A L</t>
  </si>
  <si>
    <t>Module informatisé de publication des budgets annuels</t>
  </si>
  <si>
    <t>Date d’arrêt du budget par le conseil:</t>
  </si>
  <si>
    <t>10/11/2020</t>
  </si>
  <si>
    <t>16/12/2020</t>
  </si>
  <si>
    <t>Budget</t>
  </si>
  <si>
    <t>Cécile KIEBOOMS</t>
  </si>
  <si>
    <t>061588195</t>
  </si>
  <si>
    <t>061587137</t>
  </si>
  <si>
    <t>cecile.kiebooms@daverdisse.be</t>
  </si>
  <si>
    <t>Martine TRZNADEL</t>
  </si>
  <si>
    <t>061510151</t>
  </si>
  <si>
    <t>martine.trznadel@daverdisse.be</t>
  </si>
  <si>
    <t>Dépenses ordinaires (Prévisions)</t>
  </si>
  <si>
    <t>Recettes ordinaires (Prévisions)</t>
  </si>
  <si>
    <t>Dépenses extraordinaires (Prévisions)</t>
  </si>
  <si>
    <t>Recettes extraordinaires (Prévisions)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</si>
</sst>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</numFmts>
  <fonts count="30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9.5"/>
      <color theme="0"/>
      <name val="Verdana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02">
    <xf numFmtId="0" fontId="0" fillId="0" borderId="0" xfId="0"/>
    <xf numFmtId="0" fontId="2" fillId="0" borderId="0" xfId="0" applyFont="1"/>
    <xf numFmtId="0" fontId="0" fillId="0" borderId="0" xfId="0" applyBorder="1"/>
    <xf numFmtId="0" fontId="3" fillId="0" borderId="0" xfId="0" applyFont="1" applyBorder="1"/>
    <xf numFmtId="0" fontId="0" fillId="0" borderId="1" xfId="0" applyBorder="1"/>
    <xf numFmtId="0" fontId="0" fillId="2" borderId="0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 applyBorder="1"/>
    <xf numFmtId="0" fontId="0" fillId="7" borderId="6" xfId="0" applyFill="1" applyBorder="1"/>
    <xf numFmtId="0" fontId="3" fillId="0" borderId="0" xfId="0" applyFont="1" applyBorder="1" applyAlignment="1">
      <alignment horizontal="left"/>
    </xf>
    <xf numFmtId="0" fontId="10" fillId="0" borderId="0" xfId="0" applyFont="1"/>
    <xf numFmtId="0" fontId="9" fillId="0" borderId="0" xfId="0" applyFont="1"/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/>
    </xf>
    <xf numFmtId="0" fontId="11" fillId="0" borderId="0" xfId="0" applyFont="1" applyBorder="1"/>
    <xf numFmtId="0" fontId="3" fillId="0" borderId="0" xfId="0" applyFont="1"/>
    <xf numFmtId="0" fontId="9" fillId="0" borderId="7" xfId="0" applyFont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7" borderId="8" xfId="0" applyFont="1" applyFill="1" applyBorder="1" applyAlignment="1">
      <alignment vertical="center"/>
    </xf>
    <xf numFmtId="49" fontId="10" fillId="0" borderId="0" xfId="0" applyNumberFormat="1" applyFont="1" applyBorder="1" applyAlignment="1">
      <alignment vertical="center"/>
    </xf>
    <xf numFmtId="0" fontId="6" fillId="0" borderId="9" xfId="0" applyFont="1" applyBorder="1" applyAlignment="1"/>
    <xf numFmtId="0" fontId="6" fillId="0" borderId="10" xfId="0" applyFont="1" applyBorder="1" applyAlignment="1"/>
    <xf numFmtId="0" fontId="0" fillId="0" borderId="0" xfId="0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9" fillId="7" borderId="8" xfId="0" applyFont="1" applyFill="1" applyBorder="1" applyAlignment="1">
      <alignment horizontal="left" vertical="center"/>
    </xf>
    <xf numFmtId="0" fontId="0" fillId="7" borderId="8" xfId="0" applyFill="1" applyBorder="1"/>
    <xf numFmtId="0" fontId="9" fillId="0" borderId="0" xfId="0" applyFont="1" applyBorder="1"/>
    <xf numFmtId="0" fontId="12" fillId="0" borderId="0" xfId="0" applyFont="1" applyBorder="1" applyAlignment="1"/>
    <xf numFmtId="0" fontId="11" fillId="0" borderId="0" xfId="0" applyFont="1" applyBorder="1" applyAlignment="1">
      <alignment vertical="center"/>
    </xf>
    <xf numFmtId="0" fontId="11" fillId="0" borderId="0" xfId="0" applyFont="1" applyFill="1" applyBorder="1"/>
    <xf numFmtId="3" fontId="11" fillId="0" borderId="0" xfId="0" applyNumberFormat="1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7" fillId="0" borderId="0" xfId="0" applyFont="1"/>
    <xf numFmtId="0" fontId="17" fillId="0" borderId="0" xfId="0" applyFont="1" applyBorder="1"/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/>
    <xf numFmtId="0" fontId="17" fillId="0" borderId="1" xfId="0" applyFont="1" applyBorder="1"/>
    <xf numFmtId="0" fontId="0" fillId="0" borderId="0" xfId="0" applyAlignment="1">
      <alignment wrapText="1"/>
    </xf>
    <xf numFmtId="0" fontId="18" fillId="0" borderId="0" xfId="0" applyFont="1" applyFill="1" applyBorder="1" applyAlignment="1">
      <alignment vertical="center"/>
    </xf>
    <xf numFmtId="4" fontId="13" fillId="0" borderId="0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4" fontId="13" fillId="0" borderId="0" xfId="0" applyNumberFormat="1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3" fillId="0" borderId="0" xfId="0" applyFont="1"/>
    <xf numFmtId="0" fontId="13" fillId="0" borderId="0" xfId="0" applyFont="1" applyBorder="1" applyAlignment="1">
      <alignment horizontal="left"/>
    </xf>
    <xf numFmtId="0" fontId="13" fillId="0" borderId="0" xfId="0" applyFont="1" applyBorder="1"/>
    <xf numFmtId="0" fontId="13" fillId="0" borderId="0" xfId="0" applyFont="1" applyFill="1" applyBorder="1" applyAlignment="1"/>
    <xf numFmtId="0" fontId="24" fillId="0" borderId="0" xfId="0" applyFont="1" applyFill="1" applyBorder="1" applyAlignment="1">
      <alignment vertical="center"/>
    </xf>
    <xf numFmtId="4" fontId="20" fillId="0" borderId="0" xfId="0" applyNumberFormat="1" applyFont="1" applyFill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righ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9" borderId="5" xfId="0" applyFont="1" applyFill="1" applyBorder="1" applyAlignment="1">
      <alignment horizontal="center"/>
    </xf>
    <xf numFmtId="0" fontId="9" fillId="0" borderId="1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10" borderId="5" xfId="0" applyFont="1" applyFill="1" applyBorder="1" applyAlignment="1">
      <alignment horizontal="center"/>
    </xf>
    <xf numFmtId="0" fontId="10" fillId="0" borderId="5" xfId="0" applyFont="1" applyBorder="1" applyAlignment="1">
      <alignment horizontal="left" vertical="center"/>
    </xf>
    <xf numFmtId="0" fontId="0" fillId="0" borderId="0" xfId="0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Border="1" applyAlignment="1">
      <alignment horizontal="left" vertical="top"/>
    </xf>
    <xf numFmtId="0" fontId="2" fillId="11" borderId="14" xfId="0" applyFont="1" applyFill="1" applyBorder="1" applyAlignment="1">
      <alignment horizontal="right"/>
    </xf>
    <xf numFmtId="0" fontId="2" fillId="7" borderId="15" xfId="0" applyFont="1" applyFill="1" applyBorder="1" applyAlignment="1">
      <alignment horizontal="right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9" fillId="0" borderId="0" xfId="0" applyFont="1" applyBorder="1" applyAlignment="1">
      <alignment horizontal="left"/>
    </xf>
    <xf numFmtId="0" fontId="22" fillId="0" borderId="0" xfId="0" applyFont="1" applyAlignment="1">
      <alignment vertical="center"/>
    </xf>
    <xf numFmtId="0" fontId="9" fillId="0" borderId="0" xfId="0" applyFont="1" applyFill="1" applyBorder="1" applyAlignment="1">
      <alignment vertical="center"/>
    </xf>
    <xf numFmtId="0" fontId="23" fillId="0" borderId="0" xfId="0" applyFont="1" applyBorder="1" applyAlignment="1">
      <alignment horizontal="left"/>
    </xf>
    <xf numFmtId="0" fontId="23" fillId="0" borderId="0" xfId="0" applyFont="1" applyBorder="1" applyAlignment="1">
      <alignment horizontal="left" vertical="top"/>
    </xf>
    <xf numFmtId="0" fontId="13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9" fillId="0" borderId="0" xfId="0" applyNumberFormat="1" applyFont="1" applyFill="1" applyBorder="1" applyAlignment="1">
      <alignment vertical="top"/>
    </xf>
    <xf numFmtId="0" fontId="11" fillId="0" borderId="0" xfId="0" applyFont="1" applyBorder="1" applyAlignment="1">
      <alignment vertical="top"/>
    </xf>
    <xf numFmtId="0" fontId="3" fillId="0" borderId="0" xfId="0" applyFont="1" applyFill="1" applyBorder="1"/>
    <xf numFmtId="0" fontId="9" fillId="0" borderId="0" xfId="0" applyFont="1" applyFill="1" applyBorder="1"/>
    <xf numFmtId="0" fontId="0" fillId="0" borderId="0" xfId="0" applyFill="1" applyBorder="1"/>
    <xf numFmtId="0" fontId="17" fillId="0" borderId="0" xfId="0" applyFont="1" applyFill="1" applyBorder="1"/>
    <xf numFmtId="0" fontId="14" fillId="0" borderId="0" xfId="0" applyFont="1" applyFill="1" applyBorder="1" applyAlignment="1">
      <alignment vertical="center"/>
    </xf>
    <xf numFmtId="167" fontId="13" fillId="0" borderId="0" xfId="5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0" fontId="0" fillId="0" borderId="0" xfId="0" applyFill="1" applyBorder="1" applyAlignment="1"/>
    <xf numFmtId="0" fontId="10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26" fillId="0" borderId="0" xfId="0" applyFont="1" applyAlignment="1">
      <alignment horizontal="center" vertical="center" readingOrder="1"/>
    </xf>
    <xf numFmtId="0" fontId="27" fillId="0" borderId="0" xfId="0" applyFont="1"/>
    <xf numFmtId="0" fontId="23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3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3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9" fillId="0" borderId="7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6" fillId="0" borderId="0" xfId="0" applyFont="1" applyAlignment="1"/>
    <xf numFmtId="0" fontId="9" fillId="0" borderId="0" xfId="0" applyFont="1" applyBorder="1" applyAlignment="1">
      <alignment horizontal="left" vertical="center"/>
    </xf>
    <xf numFmtId="0" fontId="10" fillId="7" borderId="16" xfId="0" applyFont="1" applyFill="1" applyBorder="1" applyAlignment="1">
      <alignment horizontal="right" vertical="center"/>
    </xf>
    <xf numFmtId="0" fontId="10" fillId="7" borderId="8" xfId="0" applyFont="1" applyFill="1" applyBorder="1" applyAlignment="1">
      <alignment horizontal="right" vertical="center"/>
    </xf>
    <xf numFmtId="0" fontId="9" fillId="0" borderId="9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9" fillId="0" borderId="10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3" fontId="9" fillId="0" borderId="0" xfId="0" applyNumberFormat="1" applyFont="1" applyBorder="1" applyAlignment="1">
      <alignment horizontal="left" vertical="center"/>
    </xf>
    <xf numFmtId="0" fontId="9" fillId="7" borderId="8" xfId="0" applyFont="1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5" borderId="16" xfId="0" applyFont="1" applyFill="1" applyBorder="1" applyAlignment="1">
      <alignment horizontal="center"/>
    </xf>
    <xf numFmtId="0" fontId="2" fillId="11" borderId="6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right"/>
    </xf>
    <xf numFmtId="0" fontId="2" fillId="4" borderId="2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4" borderId="4" xfId="0" applyFont="1" applyFill="1" applyBorder="1" applyAlignment="1">
      <alignment horizontal="right"/>
    </xf>
    <xf numFmtId="0" fontId="7" fillId="0" borderId="1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9" fillId="0" borderId="0" xfId="0" applyFont="1" applyBorder="1" applyAlignment="1">
      <alignment horizontal="right" vertical="center" wrapText="1"/>
    </xf>
    <xf numFmtId="0" fontId="26" fillId="0" borderId="34" xfId="0" applyFont="1" applyBorder="1" applyAlignment="1">
      <alignment horizontal="center" vertical="center" wrapText="1"/>
    </xf>
    <xf numFmtId="0" fontId="26" fillId="0" borderId="35" xfId="0" applyFont="1" applyBorder="1" applyAlignment="1">
      <alignment horizontal="center" vertical="center" wrapText="1"/>
    </xf>
    <xf numFmtId="0" fontId="26" fillId="0" borderId="36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0" fontId="26" fillId="0" borderId="38" xfId="0" applyFont="1" applyBorder="1" applyAlignment="1">
      <alignment horizontal="center" vertical="center" wrapText="1"/>
    </xf>
    <xf numFmtId="0" fontId="26" fillId="0" borderId="39" xfId="0" applyFont="1" applyBorder="1" applyAlignment="1">
      <alignment horizontal="center" vertical="center" wrapText="1"/>
    </xf>
    <xf numFmtId="0" fontId="26" fillId="0" borderId="4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left" vertical="center"/>
    </xf>
    <xf numFmtId="0" fontId="2" fillId="8" borderId="9" xfId="0" applyFont="1" applyFill="1" applyBorder="1" applyAlignment="1">
      <alignment horizontal="right" vertical="center"/>
    </xf>
    <xf numFmtId="0" fontId="2" fillId="8" borderId="1" xfId="0" applyFont="1" applyFill="1" applyBorder="1" applyAlignment="1">
      <alignment horizontal="right" vertical="center"/>
    </xf>
    <xf numFmtId="0" fontId="2" fillId="8" borderId="0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7" fillId="0" borderId="28" xfId="0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14" fillId="12" borderId="5" xfId="0" applyFont="1" applyFill="1" applyBorder="1" applyAlignment="1">
      <alignment horizontal="right" vertical="center"/>
    </xf>
    <xf numFmtId="0" fontId="13" fillId="13" borderId="14" xfId="0" applyFont="1" applyFill="1" applyBorder="1" applyAlignment="1">
      <alignment horizontal="center" vertical="center"/>
    </xf>
    <xf numFmtId="0" fontId="14" fillId="12" borderId="5" xfId="0" applyFont="1" applyFill="1" applyBorder="1" applyAlignment="1">
      <alignment horizontal="center" vertical="center"/>
    </xf>
    <xf numFmtId="167" fontId="13" fillId="6" borderId="17" xfId="5" applyNumberFormat="1" applyFont="1" applyFill="1" applyBorder="1" applyAlignment="1">
      <alignment horizontal="center" vertical="center"/>
    </xf>
    <xf numFmtId="167" fontId="13" fillId="6" borderId="18" xfId="5" applyNumberFormat="1" applyFont="1" applyFill="1" applyBorder="1" applyAlignment="1">
      <alignment horizontal="center" vertical="center"/>
    </xf>
    <xf numFmtId="167" fontId="13" fillId="6" borderId="19" xfId="5" applyNumberFormat="1" applyFont="1" applyFill="1" applyBorder="1" applyAlignment="1">
      <alignment horizontal="center" vertical="center"/>
    </xf>
    <xf numFmtId="167" fontId="13" fillId="14" borderId="17" xfId="5" applyNumberFormat="1" applyFont="1" applyFill="1" applyBorder="1" applyAlignment="1">
      <alignment horizontal="center" vertical="center"/>
    </xf>
    <xf numFmtId="167" fontId="13" fillId="14" borderId="18" xfId="5" applyNumberFormat="1" applyFont="1" applyFill="1" applyBorder="1" applyAlignment="1">
      <alignment horizontal="center" vertical="center"/>
    </xf>
    <xf numFmtId="167" fontId="13" fillId="14" borderId="19" xfId="5" applyNumberFormat="1" applyFont="1" applyFill="1" applyBorder="1" applyAlignment="1">
      <alignment horizontal="center" vertical="center"/>
    </xf>
    <xf numFmtId="0" fontId="13" fillId="15" borderId="17" xfId="0" applyFont="1" applyFill="1" applyBorder="1" applyAlignment="1">
      <alignment horizontal="left" vertical="center"/>
    </xf>
    <xf numFmtId="0" fontId="13" fillId="15" borderId="18" xfId="0" applyFont="1" applyFill="1" applyBorder="1" applyAlignment="1">
      <alignment horizontal="left" vertical="center"/>
    </xf>
    <xf numFmtId="0" fontId="13" fillId="15" borderId="19" xfId="0" applyFont="1" applyFill="1" applyBorder="1" applyAlignment="1">
      <alignment horizontal="left" vertical="center"/>
    </xf>
    <xf numFmtId="0" fontId="14" fillId="14" borderId="17" xfId="0" applyFont="1" applyFill="1" applyBorder="1" applyAlignment="1">
      <alignment horizontal="left" vertical="center" wrapText="1"/>
    </xf>
    <xf numFmtId="0" fontId="14" fillId="14" borderId="18" xfId="0" applyFont="1" applyFill="1" applyBorder="1" applyAlignment="1">
      <alignment horizontal="left" vertical="center" wrapText="1"/>
    </xf>
    <xf numFmtId="0" fontId="14" fillId="14" borderId="19" xfId="0" applyFont="1" applyFill="1" applyBorder="1" applyAlignment="1">
      <alignment horizontal="left" vertical="center" wrapText="1"/>
    </xf>
    <xf numFmtId="0" fontId="10" fillId="16" borderId="5" xfId="0" applyFont="1" applyFill="1" applyBorder="1" applyAlignment="1">
      <alignment horizontal="center" vertical="center"/>
    </xf>
    <xf numFmtId="0" fontId="0" fillId="16" borderId="5" xfId="0" applyFill="1" applyBorder="1" applyAlignment="1"/>
    <xf numFmtId="0" fontId="10" fillId="8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13" fillId="13" borderId="5" xfId="0" applyFont="1" applyFill="1" applyBorder="1" applyAlignment="1">
      <alignment horizontal="center" vertical="center"/>
    </xf>
    <xf numFmtId="0" fontId="19" fillId="17" borderId="8" xfId="0" applyFont="1" applyFill="1" applyBorder="1" applyAlignment="1">
      <alignment horizontal="center" vertical="center"/>
    </xf>
    <xf numFmtId="0" fontId="0" fillId="17" borderId="8" xfId="0" applyFill="1" applyBorder="1" applyAlignment="1"/>
    <xf numFmtId="0" fontId="0" fillId="17" borderId="6" xfId="0" applyFill="1" applyBorder="1" applyAlignment="1"/>
    <xf numFmtId="0" fontId="14" fillId="13" borderId="5" xfId="0" applyFont="1" applyFill="1" applyBorder="1" applyAlignment="1">
      <alignment horizontal="right" vertical="center"/>
    </xf>
    <xf numFmtId="0" fontId="14" fillId="13" borderId="15" xfId="0" applyFont="1" applyFill="1" applyBorder="1" applyAlignment="1">
      <alignment horizontal="right" vertical="center"/>
    </xf>
    <xf numFmtId="0" fontId="14" fillId="13" borderId="5" xfId="0" applyNumberFormat="1" applyFont="1" applyFill="1" applyBorder="1" applyAlignment="1">
      <alignment horizontal="center" vertical="center"/>
    </xf>
    <xf numFmtId="0" fontId="13" fillId="0" borderId="10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165" fontId="11" fillId="2" borderId="9" xfId="5" applyNumberFormat="1" applyFont="1" applyFill="1" applyBorder="1" applyAlignment="1">
      <alignment vertical="center"/>
    </xf>
    <xf numFmtId="165" fontId="11" fillId="2" borderId="2" xfId="5" applyNumberFormat="1" applyFont="1" applyFill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165" fontId="11" fillId="2" borderId="0" xfId="5" applyNumberFormat="1" applyFont="1" applyFill="1" applyBorder="1" applyAlignment="1">
      <alignment vertical="center"/>
    </xf>
    <xf numFmtId="165" fontId="11" fillId="2" borderId="3" xfId="5" applyNumberFormat="1" applyFont="1" applyFill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165" fontId="11" fillId="2" borderId="21" xfId="5" applyNumberFormat="1" applyFont="1" applyFill="1" applyBorder="1" applyAlignment="1">
      <alignment vertical="center"/>
    </xf>
    <xf numFmtId="165" fontId="11" fillId="2" borderId="22" xfId="5" applyNumberFormat="1" applyFont="1" applyFill="1" applyBorder="1" applyAlignment="1">
      <alignment vertical="center"/>
    </xf>
    <xf numFmtId="165" fontId="11" fillId="15" borderId="17" xfId="5" applyNumberFormat="1" applyFont="1" applyFill="1" applyBorder="1" applyAlignment="1">
      <alignment vertical="center"/>
    </xf>
    <xf numFmtId="165" fontId="11" fillId="15" borderId="18" xfId="5" applyNumberFormat="1" applyFont="1" applyFill="1" applyBorder="1" applyAlignment="1">
      <alignment vertical="center"/>
    </xf>
    <xf numFmtId="165" fontId="11" fillId="15" borderId="19" xfId="5" applyNumberFormat="1" applyFont="1" applyFill="1" applyBorder="1" applyAlignment="1">
      <alignment vertical="center"/>
    </xf>
    <xf numFmtId="165" fontId="11" fillId="2" borderId="23" xfId="5" applyNumberFormat="1" applyFont="1" applyFill="1" applyBorder="1" applyAlignment="1">
      <alignment vertical="center"/>
    </xf>
    <xf numFmtId="165" fontId="11" fillId="2" borderId="13" xfId="5" applyNumberFormat="1" applyFont="1" applyFill="1" applyBorder="1" applyAlignment="1">
      <alignment vertical="center"/>
    </xf>
    <xf numFmtId="0" fontId="19" fillId="18" borderId="8" xfId="0" applyFont="1" applyFill="1" applyBorder="1" applyAlignment="1">
      <alignment horizontal="center" vertical="center"/>
    </xf>
    <xf numFmtId="0" fontId="0" fillId="18" borderId="8" xfId="0" applyFill="1" applyBorder="1" applyAlignment="1"/>
    <xf numFmtId="0" fontId="0" fillId="18" borderId="6" xfId="0" applyFill="1" applyBorder="1" applyAlignment="1"/>
    <xf numFmtId="0" fontId="13" fillId="19" borderId="17" xfId="0" applyFont="1" applyFill="1" applyBorder="1" applyAlignment="1">
      <alignment horizontal="left" vertical="center"/>
    </xf>
    <xf numFmtId="0" fontId="13" fillId="19" borderId="18" xfId="0" applyFont="1" applyFill="1" applyBorder="1" applyAlignment="1">
      <alignment horizontal="left" vertical="center"/>
    </xf>
    <xf numFmtId="165" fontId="11" fillId="19" borderId="17" xfId="5" applyNumberFormat="1" applyFont="1" applyFill="1" applyBorder="1" applyAlignment="1">
      <alignment vertical="center"/>
    </xf>
    <xf numFmtId="165" fontId="11" fillId="19" borderId="18" xfId="5" applyNumberFormat="1" applyFont="1" applyFill="1" applyBorder="1" applyAlignment="1">
      <alignment vertical="center"/>
    </xf>
    <xf numFmtId="165" fontId="11" fillId="19" borderId="19" xfId="5" applyNumberFormat="1" applyFont="1" applyFill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0" fontId="13" fillId="19" borderId="19" xfId="0" applyFont="1" applyFill="1" applyBorder="1" applyAlignment="1">
      <alignment horizontal="left" vertical="center"/>
    </xf>
    <xf numFmtId="0" fontId="13" fillId="0" borderId="7" xfId="0" applyFont="1" applyBorder="1" applyAlignment="1"/>
    <xf numFmtId="0" fontId="13" fillId="0" borderId="0" xfId="0" applyFont="1" applyBorder="1" applyAlignment="1"/>
    <xf numFmtId="0" fontId="13" fillId="0" borderId="3" xfId="0" applyFont="1" applyBorder="1" applyAlignment="1"/>
    <xf numFmtId="0" fontId="13" fillId="0" borderId="7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13" fillId="0" borderId="3" xfId="0" applyFont="1" applyBorder="1" applyAlignment="1">
      <alignment wrapText="1"/>
    </xf>
    <xf numFmtId="0" fontId="13" fillId="0" borderId="1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3" fillId="0" borderId="4" xfId="0" applyFont="1" applyBorder="1" applyAlignment="1">
      <alignment wrapText="1"/>
    </xf>
    <xf numFmtId="0" fontId="28" fillId="21" borderId="1" xfId="0" applyFont="1" applyFill="1" applyBorder="1" applyAlignment="1">
      <alignment horizontal="center" vertical="center"/>
    </xf>
    <xf numFmtId="0" fontId="29" fillId="21" borderId="1" xfId="0" applyFont="1" applyFill="1" applyBorder="1" applyAlignment="1">
      <alignment horizontal="center" vertical="center"/>
    </xf>
    <xf numFmtId="0" fontId="13" fillId="0" borderId="10" xfId="0" applyFont="1" applyBorder="1" applyAlignment="1">
      <alignment wrapText="1"/>
    </xf>
    <xf numFmtId="0" fontId="13" fillId="0" borderId="9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0" fillId="20" borderId="5" xfId="0" applyFont="1" applyFill="1" applyBorder="1" applyAlignment="1">
      <alignment horizontal="center" vertical="center"/>
    </xf>
    <xf numFmtId="0" fontId="2" fillId="20" borderId="5" xfId="0" applyFont="1" applyFill="1" applyBorder="1" applyAlignment="1">
      <alignment horizontal="center" vertical="center"/>
    </xf>
    <xf numFmtId="0" fontId="28" fillId="22" borderId="1" xfId="0" applyFont="1" applyFill="1" applyBorder="1" applyAlignment="1">
      <alignment horizontal="center" vertical="center"/>
    </xf>
    <xf numFmtId="0" fontId="29" fillId="22" borderId="1" xfId="0" applyFont="1" applyFill="1" applyBorder="1" applyAlignment="1">
      <alignment horizontal="center" vertical="center"/>
    </xf>
    <xf numFmtId="0" fontId="28" fillId="17" borderId="1" xfId="0" applyFont="1" applyFill="1" applyBorder="1" applyAlignment="1">
      <alignment horizontal="center" vertical="center"/>
    </xf>
    <xf numFmtId="0" fontId="29" fillId="17" borderId="1" xfId="0" applyFont="1" applyFill="1" applyBorder="1" applyAlignment="1">
      <alignment horizontal="center" vertical="center"/>
    </xf>
    <xf numFmtId="0" fontId="28" fillId="23" borderId="1" xfId="0" applyFont="1" applyFill="1" applyBorder="1" applyAlignment="1">
      <alignment horizontal="center" vertical="center"/>
    </xf>
    <xf numFmtId="0" fontId="29" fillId="23" borderId="1" xfId="0" applyFont="1" applyFill="1" applyBorder="1" applyAlignment="1">
      <alignment horizontal="center" vertical="center"/>
    </xf>
    <xf numFmtId="0" fontId="13" fillId="24" borderId="10" xfId="0" applyFont="1" applyFill="1" applyBorder="1" applyAlignment="1">
      <alignment vertical="center"/>
    </xf>
    <xf numFmtId="0" fontId="13" fillId="24" borderId="9" xfId="0" applyFont="1" applyFill="1" applyBorder="1" applyAlignment="1">
      <alignment vertical="center"/>
    </xf>
    <xf numFmtId="0" fontId="13" fillId="24" borderId="2" xfId="0" applyFont="1" applyFill="1" applyBorder="1" applyAlignment="1">
      <alignment vertical="center"/>
    </xf>
    <xf numFmtId="0" fontId="13" fillId="24" borderId="7" xfId="0" applyFont="1" applyFill="1" applyBorder="1" applyAlignment="1">
      <alignment vertical="center"/>
    </xf>
    <xf numFmtId="0" fontId="13" fillId="24" borderId="0" xfId="0" applyFont="1" applyFill="1" applyBorder="1" applyAlignment="1">
      <alignment vertical="center"/>
    </xf>
    <xf numFmtId="0" fontId="13" fillId="24" borderId="3" xfId="0" applyFont="1" applyFill="1" applyBorder="1" applyAlignment="1">
      <alignment vertical="center"/>
    </xf>
    <xf numFmtId="0" fontId="13" fillId="24" borderId="7" xfId="0" applyFont="1" applyFill="1" applyBorder="1" applyAlignment="1">
      <alignment vertical="center" wrapText="1"/>
    </xf>
    <xf numFmtId="0" fontId="13" fillId="24" borderId="0" xfId="0" applyFont="1" applyFill="1" applyBorder="1" applyAlignment="1">
      <alignment vertical="center" wrapText="1"/>
    </xf>
    <xf numFmtId="0" fontId="13" fillId="24" borderId="3" xfId="0" applyFont="1" applyFill="1" applyBorder="1" applyAlignment="1">
      <alignment vertical="center" wrapText="1"/>
    </xf>
    <xf numFmtId="0" fontId="15" fillId="24" borderId="7" xfId="0" applyFont="1" applyFill="1" applyBorder="1" applyAlignment="1">
      <alignment vertical="center"/>
    </xf>
    <xf numFmtId="0" fontId="15" fillId="24" borderId="0" xfId="0" applyFont="1" applyFill="1" applyBorder="1" applyAlignment="1">
      <alignment vertical="center"/>
    </xf>
    <xf numFmtId="0" fontId="15" fillId="24" borderId="3" xfId="0" applyFont="1" applyFill="1" applyBorder="1" applyAlignment="1">
      <alignment vertical="center"/>
    </xf>
    <xf numFmtId="0" fontId="16" fillId="24" borderId="7" xfId="0" applyFont="1" applyFill="1" applyBorder="1" applyAlignment="1">
      <alignment vertical="center"/>
    </xf>
    <xf numFmtId="0" fontId="16" fillId="24" borderId="0" xfId="0" applyFont="1" applyFill="1" applyBorder="1" applyAlignment="1">
      <alignment vertical="center"/>
    </xf>
    <xf numFmtId="0" fontId="16" fillId="24" borderId="3" xfId="0" applyFont="1" applyFill="1" applyBorder="1" applyAlignment="1">
      <alignment vertical="center"/>
    </xf>
    <xf numFmtId="0" fontId="13" fillId="24" borderId="7" xfId="0" applyFont="1" applyFill="1" applyBorder="1"/>
    <xf numFmtId="0" fontId="13" fillId="24" borderId="0" xfId="0" applyFont="1" applyFill="1" applyBorder="1"/>
    <xf numFmtId="0" fontId="13" fillId="24" borderId="3" xfId="0" applyFont="1" applyFill="1" applyBorder="1"/>
    <xf numFmtId="0" fontId="13" fillId="24" borderId="11" xfId="0" applyFont="1" applyFill="1" applyBorder="1"/>
    <xf numFmtId="0" fontId="13" fillId="24" borderId="1" xfId="0" applyFont="1" applyFill="1" applyBorder="1"/>
    <xf numFmtId="0" fontId="13" fillId="24" borderId="4" xfId="0" applyFont="1" applyFill="1" applyBorder="1"/>
    <xf numFmtId="0" fontId="18" fillId="24" borderId="7" xfId="0" applyFont="1" applyFill="1" applyBorder="1" applyAlignment="1">
      <alignment vertical="center"/>
    </xf>
    <xf numFmtId="0" fontId="18" fillId="24" borderId="0" xfId="0" applyFont="1" applyFill="1" applyBorder="1" applyAlignment="1">
      <alignment vertical="center"/>
    </xf>
    <xf numFmtId="0" fontId="18" fillId="24" borderId="3" xfId="0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justify" vertical="center" wrapText="1"/>
    </xf>
    <xf numFmtId="0" fontId="13" fillId="0" borderId="0" xfId="0" applyFont="1" applyAlignment="1">
      <alignment vertical="center" wrapText="1"/>
    </xf>
    <xf numFmtId="49" fontId="2" fillId="8" borderId="9" xfId="0" applyNumberFormat="1" applyFont="1" applyFill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9" fontId="9" fillId="0" borderId="10" xfId="0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49" fontId="26" fillId="0" borderId="33" xfId="0" applyNumberFormat="1" applyFont="1" applyBorder="1" applyAlignment="1">
      <alignment horizontal="center" vertical="center" wrapText="1"/>
    </xf>
    <xf numFmtId="49" fontId="27" fillId="0" borderId="28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right" vertical="center" wrapText="1"/>
    </xf>
    <xf numFmtId="49" fontId="0" fillId="0" borderId="16" xfId="0" applyNumberFormat="1" applyBorder="1" applyAlignment="1">
      <alignment horizontal="center" vertical="center"/>
    </xf>
    <xf numFmtId="49" fontId="9" fillId="0" borderId="16" xfId="0" applyNumberFormat="1" applyFont="1" applyBorder="1" applyAlignment="1">
      <alignment horizontal="left" vertical="center"/>
    </xf>
    <xf numFmtId="49" fontId="9" fillId="7" borderId="8" xfId="0" applyNumberFormat="1" applyFont="1" applyFill="1" applyBorder="1" applyAlignment="1">
      <alignment horizontal="left" vertical="center"/>
    </xf>
    <xf numFmtId="49" fontId="9" fillId="0" borderId="0" xfId="0" applyNumberFormat="1" applyFon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9" fillId="7" borderId="8" xfId="0" applyNumberFormat="1" applyFont="1" applyFill="1" applyBorder="1" applyAlignment="1">
      <alignment horizontal="left" vertical="center"/>
    </xf>
    <xf numFmtId="49" fontId="9" fillId="0" borderId="9" xfId="0" applyNumberFormat="1" applyFont="1" applyBorder="1" applyAlignment="1">
      <alignment horizontal="left" vertical="center"/>
    </xf>
    <xf numFmtId="49" fontId="19" fillId="17" borderId="16" xfId="0" applyNumberFormat="1" applyFont="1" applyFill="1" applyBorder="1" applyAlignment="1">
      <alignment horizontal="center" vertical="center"/>
    </xf>
    <xf numFmtId="49" fontId="19" fillId="18" borderId="16" xfId="0" applyNumberFormat="1" applyFont="1" applyFill="1" applyBorder="1" applyAlignment="1">
      <alignment horizontal="center" vertical="center"/>
    </xf>
    <xf numFmtId="4" fontId="11" fillId="2" borderId="10" xfId="5" applyNumberFormat="1" applyFont="1" applyFill="1" applyBorder="1" applyAlignment="1">
      <alignment vertical="center"/>
    </xf>
    <xf numFmtId="4" fontId="11" fillId="2" borderId="7" xfId="5" applyNumberFormat="1" applyFont="1" applyFill="1" applyBorder="1" applyAlignment="1">
      <alignment vertical="center"/>
    </xf>
    <xf numFmtId="4" fontId="11" fillId="2" borderId="20" xfId="5" applyNumberFormat="1" applyFont="1" applyFill="1" applyBorder="1" applyAlignment="1">
      <alignment vertical="center"/>
    </xf>
    <xf numFmtId="4" fontId="11" fillId="2" borderId="12" xfId="5" applyNumberFormat="1" applyFont="1" applyFill="1" applyBorder="1" applyAlignment="1">
      <alignment vertical="center"/>
    </xf>
    <xf numFmtId="4" fontId="0" fillId="0" borderId="5" xfId="5" applyNumberFormat="1" applyFont="1" applyBorder="1"/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9865.9799999999814</c:v>
                </c:pt>
                <c:pt idx="1">
                  <c:v>23849.759999999776</c:v>
                </c:pt>
                <c:pt idx="2">
                  <c:v>31330.399999999907</c:v>
                </c:pt>
                <c:pt idx="3">
                  <c:v>16387.899999999907</c:v>
                </c:pt>
                <c:pt idx="4">
                  <c:v>2150.7400000002235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1243793.3899999997</c:v>
                </c:pt>
                <c:pt idx="1">
                  <c:v>1373327.6599999992</c:v>
                </c:pt>
                <c:pt idx="2">
                  <c:v>1397260.8399999999</c:v>
                </c:pt>
                <c:pt idx="3">
                  <c:v>1381047.31</c:v>
                </c:pt>
                <c:pt idx="4">
                  <c:v>1344936.6000000006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3188736.62</c:v>
                </c:pt>
                <c:pt idx="1">
                  <c:v>3286428.63</c:v>
                </c:pt>
                <c:pt idx="2">
                  <c:v>3414583.8000000003</c:v>
                </c:pt>
                <c:pt idx="3">
                  <c:v>3333650.56</c:v>
                </c:pt>
                <c:pt idx="4">
                  <c:v>3480005.01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3198602.6</c:v>
                </c:pt>
                <c:pt idx="1">
                  <c:v>3310278.3899999997</c:v>
                </c:pt>
                <c:pt idx="2">
                  <c:v>3445914.2</c:v>
                </c:pt>
                <c:pt idx="3">
                  <c:v>3350038.46</c:v>
                </c:pt>
                <c:pt idx="4">
                  <c:v>3482155.75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2312304.11</c:v>
                </c:pt>
                <c:pt idx="1">
                  <c:v>3100030.25</c:v>
                </c:pt>
                <c:pt idx="2">
                  <c:v>2046187.23</c:v>
                </c:pt>
                <c:pt idx="3">
                  <c:v>1378278.76</c:v>
                </c:pt>
                <c:pt idx="4">
                  <c:v>247161.64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1935818.79</c:v>
                </c:pt>
                <c:pt idx="1">
                  <c:v>2689553.6100000003</c:v>
                </c:pt>
                <c:pt idx="2">
                  <c:v>1552104.45</c:v>
                </c:pt>
                <c:pt idx="3">
                  <c:v>1059351.3399999999</c:v>
                </c:pt>
                <c:pt idx="4">
                  <c:v>63714.87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6</xdr:row>
      <xdr:rowOff>104775</xdr:rowOff>
    </xdr:from>
    <xdr:to>
      <xdr:col>3</xdr:col>
      <xdr:colOff>66675</xdr:colOff>
      <xdr:row>11</xdr:row>
      <xdr:rowOff>85725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323850</xdr:colOff>
      <xdr:row>6</xdr:row>
      <xdr:rowOff>114300</xdr:rowOff>
    </xdr:from>
    <xdr:to>
      <xdr:col>18</xdr:col>
      <xdr:colOff>276225</xdr:colOff>
      <xdr:row>10</xdr:row>
      <xdr:rowOff>161925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972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 x14ac:dyDescent="0.2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 x14ac:dyDescent="0.2">
      <c r="A1" s="1" t="e">
        <f>#REF!</f>
        <v>#REF!</v>
      </c>
      <c r="B1" s="1"/>
      <c r="C1" s="1" t="s">
        <v>0</v>
      </c>
      <c r="D1" s="1"/>
      <c r="E1" s="1"/>
    </row>
    <row r="2" spans="1:5" x14ac:dyDescent="0.2">
      <c r="A2" s="1"/>
      <c r="B2" s="1"/>
      <c r="C2" s="1"/>
      <c r="D2" s="1"/>
      <c r="E2" s="1"/>
    </row>
    <row r="3" spans="1:5" x14ac:dyDescent="0.2">
      <c r="A3" s="9" t="s">
        <v>8</v>
      </c>
      <c r="B3" s="10" t="s">
        <v>9</v>
      </c>
    </row>
    <row r="5" spans="1:5" x14ac:dyDescent="0.2">
      <c r="A5" t="s">
        <v>10</v>
      </c>
      <c r="B5" s="11"/>
      <c r="C5" s="5"/>
    </row>
    <row r="6" spans="1:5" x14ac:dyDescent="0.2">
      <c r="B6" s="5"/>
      <c r="C6" s="5"/>
    </row>
    <row r="7" spans="1:5" x14ac:dyDescent="0.2">
      <c r="B7" s="11"/>
      <c r="C7" s="5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topLeftCell="A7" zoomScaleNormal="100" workbookViewId="0">
      <selection sqref="A1:C2"/>
    </sheetView>
  </sheetViews>
  <sheetFormatPr baseColWidth="10" defaultRowHeight="12.75" x14ac:dyDescent="0.2"/>
  <cols>
    <col min="1" max="13" width="5.28515625" customWidth="1"/>
    <col min="14" max="14" width="7.7109375" customWidth="1"/>
    <col min="15" max="19" width="5.28515625" customWidth="1"/>
  </cols>
  <sheetData>
    <row r="1" spans="1:22" x14ac:dyDescent="0.2">
      <c r="A1" s="284" t="s">
        <v>85</v>
      </c>
      <c r="B1" s="171"/>
      <c r="C1" s="171"/>
      <c r="D1" s="167" t="s">
        <v>80</v>
      </c>
      <c r="E1" s="167"/>
      <c r="F1" s="167"/>
      <c r="G1" s="167"/>
      <c r="H1" s="167"/>
      <c r="I1" s="167"/>
      <c r="J1" s="279" t="s">
        <v>81</v>
      </c>
      <c r="K1" s="165"/>
      <c r="L1" s="165"/>
      <c r="M1" s="165"/>
      <c r="N1" s="165"/>
      <c r="O1" s="165"/>
      <c r="P1" s="148" t="s">
        <v>12</v>
      </c>
      <c r="Q1" s="149"/>
      <c r="R1" s="144">
        <v>84016</v>
      </c>
      <c r="S1" s="145"/>
    </row>
    <row r="2" spans="1:22" x14ac:dyDescent="0.2">
      <c r="A2" s="172"/>
      <c r="B2" s="173"/>
      <c r="C2" s="173"/>
      <c r="D2" s="168"/>
      <c r="E2" s="168"/>
      <c r="F2" s="169"/>
      <c r="G2" s="169"/>
      <c r="H2" s="168"/>
      <c r="I2" s="168"/>
      <c r="J2" s="166"/>
      <c r="K2" s="166"/>
      <c r="L2" s="166"/>
      <c r="M2" s="166"/>
      <c r="N2" s="166"/>
      <c r="O2" s="166"/>
      <c r="P2" s="150" t="s">
        <v>1</v>
      </c>
      <c r="Q2" s="151"/>
      <c r="R2" s="146">
        <f>N27</f>
        <v>2021</v>
      </c>
      <c r="S2" s="147"/>
    </row>
    <row r="3" spans="1:22" x14ac:dyDescent="0.2">
      <c r="A3" s="86" t="s">
        <v>79</v>
      </c>
      <c r="B3" s="16"/>
      <c r="C3" s="16"/>
      <c r="D3" s="16"/>
      <c r="E3" s="16"/>
      <c r="F3" s="30"/>
      <c r="G3" s="30"/>
      <c r="H3" s="28"/>
      <c r="I3" s="28"/>
      <c r="J3" s="29"/>
      <c r="K3" s="29"/>
      <c r="L3" s="29"/>
      <c r="M3" s="29"/>
      <c r="N3" s="28"/>
      <c r="O3" s="28"/>
      <c r="P3" s="163" t="s">
        <v>31</v>
      </c>
      <c r="Q3" s="164"/>
      <c r="R3" s="152">
        <v>1</v>
      </c>
      <c r="S3" s="153"/>
    </row>
    <row r="4" spans="1:22" ht="13.9" customHeight="1" thickBot="1" x14ac:dyDescent="0.25">
      <c r="A4" s="86"/>
      <c r="B4" s="16"/>
      <c r="C4" s="16"/>
      <c r="D4" s="16"/>
      <c r="E4" s="16"/>
      <c r="F4" s="29"/>
      <c r="G4" s="29"/>
      <c r="H4" s="28"/>
      <c r="I4" s="28"/>
      <c r="J4" s="29"/>
      <c r="K4" s="29"/>
      <c r="L4" s="29"/>
      <c r="M4" s="29"/>
      <c r="N4" s="28"/>
      <c r="O4" s="28"/>
      <c r="P4" s="101"/>
      <c r="Q4" s="101"/>
      <c r="R4" s="102"/>
      <c r="S4" s="102"/>
    </row>
    <row r="5" spans="1:22" ht="13.9" customHeight="1" thickTop="1" x14ac:dyDescent="0.2">
      <c r="A5" s="105"/>
      <c r="B5" s="106"/>
      <c r="C5" s="106"/>
      <c r="D5" s="106"/>
      <c r="E5" s="106"/>
      <c r="F5" s="107"/>
      <c r="G5" s="107"/>
      <c r="H5" s="106"/>
      <c r="I5" s="106"/>
      <c r="J5" s="107"/>
      <c r="K5" s="107"/>
      <c r="L5" s="107"/>
      <c r="M5" s="107"/>
      <c r="N5" s="106"/>
      <c r="O5" s="106"/>
      <c r="P5" s="108"/>
      <c r="Q5" s="108"/>
      <c r="R5" s="109"/>
      <c r="S5" s="110"/>
    </row>
    <row r="6" spans="1:22" ht="13.9" customHeight="1" x14ac:dyDescent="0.2">
      <c r="A6" s="111"/>
      <c r="B6" s="112"/>
      <c r="C6" s="112"/>
      <c r="D6" s="112"/>
      <c r="E6" s="112"/>
      <c r="F6" s="113"/>
      <c r="G6" s="113"/>
      <c r="H6" s="112"/>
      <c r="I6" s="112"/>
      <c r="J6" s="113"/>
      <c r="K6" s="113"/>
      <c r="L6" s="113"/>
      <c r="M6" s="113"/>
      <c r="N6" s="112"/>
      <c r="O6" s="112"/>
      <c r="P6" s="114"/>
      <c r="Q6" s="114"/>
      <c r="R6" s="115"/>
      <c r="S6" s="116"/>
    </row>
    <row r="7" spans="1:22" ht="13.9" customHeight="1" x14ac:dyDescent="0.2">
      <c r="A7" s="111"/>
      <c r="B7" s="112"/>
      <c r="C7" s="112"/>
      <c r="D7" s="112"/>
      <c r="E7" s="285" t="s">
        <v>86</v>
      </c>
      <c r="F7" s="155"/>
      <c r="G7" s="155"/>
      <c r="H7" s="155"/>
      <c r="I7" s="155"/>
      <c r="J7" s="155"/>
      <c r="K7" s="155"/>
      <c r="L7" s="155"/>
      <c r="M7" s="155"/>
      <c r="N7" s="155"/>
      <c r="O7" s="156"/>
      <c r="P7" s="114"/>
      <c r="Q7" s="114"/>
      <c r="R7" s="115"/>
      <c r="S7" s="116"/>
    </row>
    <row r="8" spans="1:22" ht="13.9" customHeight="1" x14ac:dyDescent="0.2">
      <c r="A8" s="111"/>
      <c r="B8" s="112"/>
      <c r="C8" s="112"/>
      <c r="D8" s="112"/>
      <c r="E8" s="157"/>
      <c r="F8" s="158"/>
      <c r="G8" s="158"/>
      <c r="H8" s="158"/>
      <c r="I8" s="158"/>
      <c r="J8" s="158"/>
      <c r="K8" s="158"/>
      <c r="L8" s="158"/>
      <c r="M8" s="158"/>
      <c r="N8" s="158"/>
      <c r="O8" s="159"/>
      <c r="P8" s="114"/>
      <c r="Q8" s="114"/>
      <c r="R8" s="115"/>
      <c r="S8" s="116"/>
      <c r="V8" s="103"/>
    </row>
    <row r="9" spans="1:22" ht="13.9" customHeight="1" x14ac:dyDescent="0.2">
      <c r="A9" s="111"/>
      <c r="B9" s="112"/>
      <c r="C9" s="112"/>
      <c r="D9" s="112"/>
      <c r="E9" s="157"/>
      <c r="F9" s="158"/>
      <c r="G9" s="158"/>
      <c r="H9" s="158"/>
      <c r="I9" s="158"/>
      <c r="J9" s="158"/>
      <c r="K9" s="158"/>
      <c r="L9" s="158"/>
      <c r="M9" s="158"/>
      <c r="N9" s="158"/>
      <c r="O9" s="159"/>
      <c r="P9" s="114"/>
      <c r="Q9" s="114"/>
      <c r="R9" s="115"/>
      <c r="S9" s="116"/>
    </row>
    <row r="10" spans="1:22" ht="13.9" customHeight="1" x14ac:dyDescent="0.2">
      <c r="A10" s="111"/>
      <c r="B10" s="112"/>
      <c r="C10" s="112"/>
      <c r="D10" s="112"/>
      <c r="E10" s="160"/>
      <c r="F10" s="161"/>
      <c r="G10" s="161"/>
      <c r="H10" s="161"/>
      <c r="I10" s="161"/>
      <c r="J10" s="161"/>
      <c r="K10" s="161"/>
      <c r="L10" s="161"/>
      <c r="M10" s="161"/>
      <c r="N10" s="161"/>
      <c r="O10" s="162"/>
      <c r="P10" s="114"/>
      <c r="Q10" s="114"/>
      <c r="R10" s="115"/>
      <c r="S10" s="116"/>
    </row>
    <row r="11" spans="1:22" ht="13.9" customHeight="1" x14ac:dyDescent="0.2">
      <c r="A11" s="111"/>
      <c r="B11" s="112"/>
      <c r="C11" s="112"/>
      <c r="D11" s="112"/>
      <c r="E11" s="286" t="s">
        <v>87</v>
      </c>
      <c r="F11" s="174"/>
      <c r="G11" s="174"/>
      <c r="H11" s="174"/>
      <c r="I11" s="174"/>
      <c r="J11" s="174"/>
      <c r="K11" s="174"/>
      <c r="L11" s="174"/>
      <c r="M11" s="174"/>
      <c r="N11" s="174"/>
      <c r="O11" s="174"/>
      <c r="P11" s="114"/>
      <c r="Q11" s="114"/>
      <c r="R11" s="115"/>
      <c r="S11" s="116"/>
      <c r="U11" s="104"/>
    </row>
    <row r="12" spans="1:22" ht="13.9" customHeight="1" x14ac:dyDescent="0.2">
      <c r="A12" s="111"/>
      <c r="B12" s="112"/>
      <c r="C12" s="112"/>
      <c r="D12" s="112"/>
      <c r="E12" s="112"/>
      <c r="F12" s="113"/>
      <c r="G12" s="113"/>
      <c r="H12" s="112"/>
      <c r="I12" s="112"/>
      <c r="J12" s="113"/>
      <c r="K12" s="113"/>
      <c r="L12" s="113"/>
      <c r="M12" s="113"/>
      <c r="N12" s="112"/>
      <c r="O12" s="112"/>
      <c r="P12" s="114"/>
      <c r="Q12" s="114"/>
      <c r="R12" s="115"/>
      <c r="S12" s="116"/>
    </row>
    <row r="13" spans="1:22" ht="13.9" customHeight="1" x14ac:dyDescent="0.2">
      <c r="A13" s="111"/>
      <c r="B13" s="112"/>
      <c r="C13" s="112"/>
      <c r="D13" s="112"/>
      <c r="E13" s="112"/>
      <c r="F13" s="113"/>
      <c r="G13" s="113"/>
      <c r="H13" s="112"/>
      <c r="I13" s="112"/>
      <c r="J13" s="113"/>
      <c r="K13" s="113"/>
      <c r="L13" s="113"/>
      <c r="M13" s="113"/>
      <c r="N13" s="112"/>
      <c r="O13" s="112"/>
      <c r="P13" s="114"/>
      <c r="Q13" s="114"/>
      <c r="R13" s="115"/>
      <c r="S13" s="116"/>
    </row>
    <row r="14" spans="1:22" ht="13.9" customHeight="1" thickBot="1" x14ac:dyDescent="0.25">
      <c r="A14" s="117"/>
      <c r="B14" s="118"/>
      <c r="C14" s="118"/>
      <c r="D14" s="118"/>
      <c r="E14" s="118"/>
      <c r="F14" s="119"/>
      <c r="G14" s="119"/>
      <c r="H14" s="118"/>
      <c r="I14" s="118"/>
      <c r="J14" s="119"/>
      <c r="K14" s="119"/>
      <c r="L14" s="119"/>
      <c r="M14" s="119"/>
      <c r="N14" s="118"/>
      <c r="O14" s="118"/>
      <c r="P14" s="120"/>
      <c r="Q14" s="120"/>
      <c r="R14" s="121"/>
      <c r="S14" s="122"/>
    </row>
    <row r="15" spans="1:22" ht="13.9" customHeight="1" thickTop="1" x14ac:dyDescent="0.2">
      <c r="A15" s="125"/>
      <c r="B15" s="125"/>
      <c r="C15" s="125"/>
      <c r="D15" s="125"/>
      <c r="E15" s="125"/>
      <c r="F15" s="125"/>
      <c r="G15" s="125"/>
    </row>
    <row r="16" spans="1:22" ht="13.15" customHeight="1" x14ac:dyDescent="0.2">
      <c r="A16" s="27"/>
      <c r="B16" s="26"/>
      <c r="C16" s="26"/>
      <c r="D16" s="26"/>
      <c r="E16" s="26"/>
      <c r="F16" s="26"/>
      <c r="G16" s="26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6"/>
    </row>
    <row r="17" spans="1:19" ht="16.149999999999999" customHeight="1" x14ac:dyDescent="0.2">
      <c r="A17" s="123" t="s">
        <v>18</v>
      </c>
      <c r="B17" s="124"/>
      <c r="C17" s="124"/>
      <c r="D17" s="124"/>
      <c r="E17" s="124"/>
      <c r="F17" s="124"/>
      <c r="G17" s="124"/>
      <c r="H17" s="280" t="s">
        <v>81</v>
      </c>
      <c r="I17" s="138"/>
      <c r="J17" s="138"/>
      <c r="K17" s="138"/>
      <c r="L17" s="138"/>
      <c r="M17" s="138"/>
      <c r="N17" s="138"/>
      <c r="O17" s="138"/>
      <c r="P17" s="138"/>
      <c r="Q17" s="138"/>
      <c r="R17" s="2"/>
      <c r="S17" s="7"/>
    </row>
    <row r="18" spans="1:19" ht="16.149999999999999" customHeight="1" x14ac:dyDescent="0.2">
      <c r="A18" s="20"/>
      <c r="B18" s="25"/>
      <c r="C18" s="21"/>
      <c r="D18" s="21"/>
      <c r="E18" s="21"/>
      <c r="F18" s="21"/>
      <c r="G18" s="2"/>
      <c r="H18" s="2"/>
      <c r="I18" s="2"/>
      <c r="J18" s="2"/>
      <c r="K18" s="2"/>
      <c r="L18" s="2"/>
      <c r="M18" s="21"/>
      <c r="N18" s="21"/>
      <c r="O18" s="21"/>
      <c r="P18" s="21"/>
      <c r="Q18" s="2"/>
      <c r="R18" s="2"/>
      <c r="S18" s="7"/>
    </row>
    <row r="19" spans="1:19" ht="16.149999999999999" customHeight="1" x14ac:dyDescent="0.2">
      <c r="A19" s="123" t="s">
        <v>4</v>
      </c>
      <c r="B19" s="124"/>
      <c r="C19" s="124"/>
      <c r="D19" s="124"/>
      <c r="E19" s="124"/>
      <c r="F19" s="124"/>
      <c r="G19" s="124"/>
      <c r="H19" s="281" t="s">
        <v>82</v>
      </c>
      <c r="I19" s="129"/>
      <c r="J19" s="129"/>
      <c r="K19" s="129"/>
      <c r="L19" s="129"/>
      <c r="M19" s="129"/>
      <c r="N19" s="129"/>
      <c r="O19" s="129"/>
      <c r="P19" s="129"/>
      <c r="Q19" s="139"/>
      <c r="R19" s="2"/>
      <c r="S19" s="7"/>
    </row>
    <row r="20" spans="1:19" ht="16.149999999999999" customHeight="1" x14ac:dyDescent="0.2">
      <c r="A20" s="22"/>
      <c r="B20" s="2"/>
      <c r="C20" s="2"/>
      <c r="D20" s="2"/>
      <c r="E20" s="2"/>
      <c r="F20" s="2"/>
      <c r="G20" s="2"/>
      <c r="H20" s="282" t="s">
        <v>83</v>
      </c>
      <c r="I20" s="126"/>
      <c r="J20" s="126"/>
      <c r="K20" s="126"/>
      <c r="L20" s="126"/>
      <c r="M20" s="126"/>
      <c r="N20" s="126"/>
      <c r="O20" s="126"/>
      <c r="P20" s="126"/>
      <c r="Q20" s="175"/>
      <c r="R20" s="2"/>
      <c r="S20" s="7"/>
    </row>
    <row r="21" spans="1:19" ht="16.149999999999999" customHeight="1" x14ac:dyDescent="0.2">
      <c r="A21" s="22"/>
      <c r="B21" s="2"/>
      <c r="C21" s="2"/>
      <c r="D21" s="2"/>
      <c r="E21" s="2"/>
      <c r="F21" s="2"/>
      <c r="G21" s="21"/>
      <c r="H21" s="283" t="s">
        <v>84</v>
      </c>
      <c r="I21" s="136"/>
      <c r="J21" s="136"/>
      <c r="K21" s="136"/>
      <c r="L21" s="136"/>
      <c r="M21" s="136"/>
      <c r="N21" s="136"/>
      <c r="O21" s="136"/>
      <c r="P21" s="136"/>
      <c r="Q21" s="137"/>
      <c r="R21" s="2"/>
      <c r="S21" s="7"/>
    </row>
    <row r="22" spans="1:19" ht="16.149999999999999" customHeight="1" x14ac:dyDescent="0.2">
      <c r="A22" s="22"/>
      <c r="B22" s="2"/>
      <c r="C22" s="2"/>
      <c r="D22" s="2"/>
      <c r="E22" s="2"/>
      <c r="F22" s="2"/>
      <c r="G22" s="21"/>
      <c r="H22" s="21"/>
      <c r="I22" s="21"/>
      <c r="J22" s="21"/>
      <c r="K22" s="21"/>
      <c r="L22" s="2"/>
      <c r="M22" s="2"/>
      <c r="N22" s="2"/>
      <c r="O22" s="2"/>
      <c r="P22" s="2"/>
      <c r="Q22" s="32"/>
      <c r="R22" s="33"/>
      <c r="S22" s="7"/>
    </row>
    <row r="23" spans="1:19" ht="16.149999999999999" customHeight="1" x14ac:dyDescent="0.2">
      <c r="A23" s="287" t="s">
        <v>88</v>
      </c>
      <c r="B23" s="154"/>
      <c r="C23" s="154"/>
      <c r="D23" s="154"/>
      <c r="E23" s="154"/>
      <c r="F23" s="154"/>
      <c r="G23" s="154"/>
      <c r="H23" s="288" t="s">
        <v>89</v>
      </c>
      <c r="I23" s="134"/>
      <c r="J23" s="135"/>
      <c r="K23" s="21"/>
      <c r="L23" s="2"/>
      <c r="M23" s="2"/>
      <c r="N23" s="2"/>
      <c r="O23" s="2"/>
      <c r="P23" s="2"/>
      <c r="Q23" s="32"/>
      <c r="R23" s="33"/>
      <c r="S23" s="7"/>
    </row>
    <row r="24" spans="1:19" ht="16.149999999999999" customHeight="1" x14ac:dyDescent="0.2">
      <c r="A24" s="22"/>
      <c r="B24" s="34"/>
      <c r="C24" s="34"/>
      <c r="D24" s="34"/>
      <c r="E24" s="34"/>
      <c r="F24" s="2"/>
      <c r="G24" s="21"/>
      <c r="H24" s="21"/>
      <c r="I24" s="21"/>
      <c r="J24" s="21"/>
      <c r="K24" s="21"/>
      <c r="L24" s="2"/>
      <c r="M24" s="2"/>
      <c r="N24" s="2"/>
      <c r="O24" s="2"/>
      <c r="P24" s="2"/>
      <c r="Q24" s="32"/>
      <c r="R24" s="33"/>
      <c r="S24" s="7"/>
    </row>
    <row r="25" spans="1:19" ht="16.149999999999999" customHeight="1" x14ac:dyDescent="0.2">
      <c r="A25" s="123" t="s">
        <v>37</v>
      </c>
      <c r="B25" s="124"/>
      <c r="C25" s="124"/>
      <c r="D25" s="124"/>
      <c r="E25" s="124"/>
      <c r="F25" s="124"/>
      <c r="G25" s="133"/>
      <c r="H25" s="288" t="s">
        <v>90</v>
      </c>
      <c r="I25" s="134"/>
      <c r="J25" s="135"/>
      <c r="K25" s="21"/>
      <c r="L25" s="2"/>
      <c r="M25" s="2"/>
      <c r="N25" s="2"/>
      <c r="O25" s="2"/>
      <c r="P25" s="2"/>
      <c r="Q25" s="32"/>
      <c r="R25" s="33"/>
      <c r="S25" s="7"/>
    </row>
    <row r="26" spans="1:19" ht="16.149999999999999" customHeight="1" x14ac:dyDescent="0.2">
      <c r="A26" s="22"/>
      <c r="B26" s="2"/>
      <c r="C26" s="2"/>
      <c r="D26" s="2"/>
      <c r="E26" s="2"/>
      <c r="F26" s="2"/>
      <c r="G26" s="23"/>
      <c r="H26" s="21"/>
      <c r="I26" s="21"/>
      <c r="J26" s="21"/>
      <c r="K26" s="21"/>
      <c r="L26" s="2"/>
      <c r="M26" s="2"/>
      <c r="N26" s="2"/>
      <c r="O26" s="2"/>
      <c r="P26" s="2"/>
      <c r="Q26" s="2"/>
      <c r="R26" s="2"/>
      <c r="S26" s="7"/>
    </row>
    <row r="27" spans="1:19" ht="16.899999999999999" customHeight="1" x14ac:dyDescent="0.2">
      <c r="A27" s="123" t="s">
        <v>44</v>
      </c>
      <c r="B27" s="124"/>
      <c r="C27" s="124"/>
      <c r="D27" s="124"/>
      <c r="E27" s="124"/>
      <c r="F27" s="124"/>
      <c r="G27" s="124"/>
      <c r="H27" s="289" t="s">
        <v>91</v>
      </c>
      <c r="I27" s="142"/>
      <c r="J27" s="143"/>
      <c r="K27" s="62"/>
      <c r="L27" s="62" t="s">
        <v>1</v>
      </c>
      <c r="M27" s="62"/>
      <c r="N27" s="72">
        <v>2021</v>
      </c>
      <c r="O27" s="62"/>
      <c r="P27" s="62"/>
      <c r="Q27" s="62"/>
      <c r="R27" s="2"/>
      <c r="S27" s="7"/>
    </row>
    <row r="28" spans="1:19" ht="16.899999999999999" customHeight="1" x14ac:dyDescent="0.2">
      <c r="A28" s="22"/>
      <c r="B28" s="2"/>
      <c r="C28" s="2"/>
      <c r="D28" s="2"/>
      <c r="E28" s="2"/>
      <c r="F28" s="2"/>
      <c r="G28" s="23"/>
      <c r="H28" s="21"/>
      <c r="I28" s="21"/>
      <c r="J28" s="21"/>
      <c r="K28" s="21"/>
      <c r="L28" s="2"/>
      <c r="M28" s="2"/>
      <c r="N28" s="2"/>
      <c r="O28" s="2"/>
      <c r="P28" s="2"/>
      <c r="Q28" s="2"/>
      <c r="R28" s="2"/>
      <c r="S28" s="7"/>
    </row>
    <row r="29" spans="1:19" ht="16.899999999999999" customHeight="1" x14ac:dyDescent="0.2">
      <c r="A29" s="127" t="s">
        <v>34</v>
      </c>
      <c r="B29" s="128"/>
      <c r="C29" s="128"/>
      <c r="D29" s="128"/>
      <c r="E29" s="128"/>
      <c r="F29" s="128"/>
      <c r="G29" s="128"/>
      <c r="H29" s="290" t="s">
        <v>92</v>
      </c>
      <c r="I29" s="141"/>
      <c r="J29" s="141"/>
      <c r="K29" s="141"/>
      <c r="L29" s="141"/>
      <c r="M29" s="141"/>
      <c r="N29" s="141"/>
      <c r="O29" s="141"/>
      <c r="P29" s="141"/>
      <c r="Q29" s="141"/>
      <c r="R29" s="36"/>
      <c r="S29" s="12"/>
    </row>
    <row r="30" spans="1:19" ht="16.899999999999999" customHeight="1" x14ac:dyDescent="0.2">
      <c r="A30" s="123" t="s">
        <v>5</v>
      </c>
      <c r="B30" s="124"/>
      <c r="C30" s="124"/>
      <c r="D30" s="124"/>
      <c r="E30" s="124"/>
      <c r="F30" s="124"/>
      <c r="G30" s="124"/>
      <c r="H30" s="291" t="s">
        <v>93</v>
      </c>
      <c r="I30" s="140"/>
      <c r="J30" s="140"/>
      <c r="K30" s="140"/>
      <c r="L30" s="140"/>
      <c r="M30" s="140"/>
      <c r="N30" s="140"/>
      <c r="O30" s="140"/>
      <c r="P30" s="140"/>
      <c r="Q30" s="140"/>
      <c r="R30" s="2"/>
      <c r="S30" s="7"/>
    </row>
    <row r="31" spans="1:19" ht="16.899999999999999" customHeight="1" x14ac:dyDescent="0.2">
      <c r="A31" s="123" t="s">
        <v>6</v>
      </c>
      <c r="B31" s="124"/>
      <c r="C31" s="124"/>
      <c r="D31" s="124"/>
      <c r="E31" s="124"/>
      <c r="F31" s="124"/>
      <c r="G31" s="124"/>
      <c r="H31" s="292" t="s">
        <v>94</v>
      </c>
      <c r="I31" s="130"/>
      <c r="J31" s="130"/>
      <c r="K31" s="130"/>
      <c r="L31" s="130"/>
      <c r="M31" s="130"/>
      <c r="N31" s="130"/>
      <c r="O31" s="130"/>
      <c r="P31" s="130"/>
      <c r="Q31" s="130"/>
      <c r="R31" s="2"/>
      <c r="S31" s="7"/>
    </row>
    <row r="32" spans="1:19" ht="16.899999999999999" customHeight="1" x14ac:dyDescent="0.2">
      <c r="A32" s="123" t="s">
        <v>7</v>
      </c>
      <c r="B32" s="124"/>
      <c r="C32" s="124"/>
      <c r="D32" s="124"/>
      <c r="E32" s="124"/>
      <c r="F32" s="124"/>
      <c r="G32" s="124"/>
      <c r="H32" s="291" t="s">
        <v>95</v>
      </c>
      <c r="I32" s="126"/>
      <c r="J32" s="126"/>
      <c r="K32" s="126"/>
      <c r="L32" s="126"/>
      <c r="M32" s="126"/>
      <c r="N32" s="126"/>
      <c r="O32" s="126"/>
      <c r="P32" s="126"/>
      <c r="Q32" s="126"/>
      <c r="R32" s="2"/>
      <c r="S32" s="7"/>
    </row>
    <row r="33" spans="1:19" ht="16.899999999999999" customHeight="1" x14ac:dyDescent="0.2">
      <c r="A33" s="22"/>
      <c r="B33" s="2"/>
      <c r="C33" s="2"/>
      <c r="D33" s="2"/>
      <c r="E33" s="2"/>
      <c r="F33" s="2"/>
      <c r="G33" s="2"/>
      <c r="H33" s="2"/>
      <c r="I33" s="23"/>
      <c r="J33" s="21"/>
      <c r="K33" s="21"/>
      <c r="L33" s="21"/>
      <c r="M33" s="21"/>
      <c r="N33" s="2"/>
      <c r="O33" s="2"/>
      <c r="P33" s="2"/>
      <c r="Q33" s="2"/>
      <c r="R33" s="2"/>
      <c r="S33" s="7"/>
    </row>
    <row r="34" spans="1:19" ht="16.899999999999999" customHeight="1" x14ac:dyDescent="0.2">
      <c r="A34" s="127" t="s">
        <v>35</v>
      </c>
      <c r="B34" s="128"/>
      <c r="C34" s="128"/>
      <c r="D34" s="128"/>
      <c r="E34" s="128"/>
      <c r="F34" s="128"/>
      <c r="G34" s="128"/>
      <c r="H34" s="293" t="s">
        <v>96</v>
      </c>
      <c r="I34" s="24"/>
      <c r="J34" s="35"/>
      <c r="K34" s="24"/>
      <c r="L34" s="24"/>
      <c r="M34" s="24"/>
      <c r="N34" s="24"/>
      <c r="O34" s="24"/>
      <c r="P34" s="24"/>
      <c r="Q34" s="24"/>
      <c r="R34" s="36"/>
      <c r="S34" s="12"/>
    </row>
    <row r="35" spans="1:19" ht="16.899999999999999" customHeight="1" x14ac:dyDescent="0.2">
      <c r="A35" s="131" t="s">
        <v>5</v>
      </c>
      <c r="B35" s="132"/>
      <c r="C35" s="132"/>
      <c r="D35" s="132"/>
      <c r="E35" s="132"/>
      <c r="F35" s="132"/>
      <c r="G35" s="132"/>
      <c r="H35" s="294" t="s">
        <v>97</v>
      </c>
      <c r="I35" s="129"/>
      <c r="J35" s="129"/>
      <c r="K35" s="129"/>
      <c r="L35" s="129"/>
      <c r="M35" s="129"/>
      <c r="N35" s="129"/>
      <c r="O35" s="129"/>
      <c r="P35" s="129"/>
      <c r="Q35" s="129"/>
      <c r="R35" s="31"/>
      <c r="S35" s="6"/>
    </row>
    <row r="36" spans="1:19" ht="16.899999999999999" customHeight="1" x14ac:dyDescent="0.2">
      <c r="A36" s="123" t="s">
        <v>6</v>
      </c>
      <c r="B36" s="124"/>
      <c r="C36" s="124"/>
      <c r="D36" s="124"/>
      <c r="E36" s="124"/>
      <c r="F36" s="124"/>
      <c r="G36" s="124"/>
      <c r="H36" s="292" t="s">
        <v>94</v>
      </c>
      <c r="I36" s="130"/>
      <c r="J36" s="130"/>
      <c r="K36" s="130"/>
      <c r="L36" s="130"/>
      <c r="M36" s="130"/>
      <c r="N36" s="130"/>
      <c r="O36" s="130"/>
      <c r="P36" s="130"/>
      <c r="Q36" s="130"/>
      <c r="R36" s="2"/>
      <c r="S36" s="7"/>
    </row>
    <row r="37" spans="1:19" ht="16.899999999999999" customHeight="1" x14ac:dyDescent="0.2">
      <c r="A37" s="123" t="s">
        <v>7</v>
      </c>
      <c r="B37" s="124"/>
      <c r="C37" s="124"/>
      <c r="D37" s="124"/>
      <c r="E37" s="124"/>
      <c r="F37" s="124"/>
      <c r="G37" s="124"/>
      <c r="H37" s="291" t="s">
        <v>98</v>
      </c>
      <c r="I37" s="126"/>
      <c r="J37" s="126"/>
      <c r="K37" s="126"/>
      <c r="L37" s="126"/>
      <c r="M37" s="126"/>
      <c r="N37" s="126"/>
      <c r="O37" s="126"/>
      <c r="P37" s="126"/>
      <c r="Q37" s="126"/>
      <c r="R37" s="2"/>
      <c r="S37" s="7"/>
    </row>
    <row r="38" spans="1:19" ht="13.15" customHeight="1" x14ac:dyDescent="0.2">
      <c r="A38" s="68"/>
      <c r="B38" s="4"/>
      <c r="C38" s="4"/>
      <c r="D38" s="4"/>
      <c r="E38" s="4"/>
      <c r="F38" s="4"/>
      <c r="G38" s="69"/>
      <c r="H38" s="70"/>
      <c r="I38" s="70"/>
      <c r="J38" s="70"/>
      <c r="K38" s="70"/>
      <c r="L38" s="4"/>
      <c r="M38" s="4"/>
      <c r="N38" s="4"/>
      <c r="O38" s="4"/>
      <c r="P38" s="4"/>
      <c r="Q38" s="4"/>
      <c r="R38" s="4"/>
      <c r="S38" s="8"/>
    </row>
  </sheetData>
  <mergeCells count="39">
    <mergeCell ref="A23:G23"/>
    <mergeCell ref="H23:J23"/>
    <mergeCell ref="E7:O10"/>
    <mergeCell ref="P3:Q3"/>
    <mergeCell ref="J1:O2"/>
    <mergeCell ref="D1:I2"/>
    <mergeCell ref="A1:C2"/>
    <mergeCell ref="E11:O11"/>
    <mergeCell ref="H20:Q20"/>
    <mergeCell ref="H32:Q32"/>
    <mergeCell ref="H29:Q29"/>
    <mergeCell ref="H31:Q31"/>
    <mergeCell ref="H27:J27"/>
    <mergeCell ref="R1:S1"/>
    <mergeCell ref="R2:S2"/>
    <mergeCell ref="P1:Q1"/>
    <mergeCell ref="P2:Q2"/>
    <mergeCell ref="R3:S3"/>
    <mergeCell ref="H25:J25"/>
    <mergeCell ref="H21:Q21"/>
    <mergeCell ref="H17:Q17"/>
    <mergeCell ref="H19:Q19"/>
    <mergeCell ref="H30:Q30"/>
    <mergeCell ref="A27:G27"/>
    <mergeCell ref="A19:G19"/>
    <mergeCell ref="A17:G17"/>
    <mergeCell ref="A15:G15"/>
    <mergeCell ref="H37:Q37"/>
    <mergeCell ref="A29:G29"/>
    <mergeCell ref="A30:G30"/>
    <mergeCell ref="A31:G31"/>
    <mergeCell ref="A32:G32"/>
    <mergeCell ref="A34:G34"/>
    <mergeCell ref="A37:G37"/>
    <mergeCell ref="H35:Q35"/>
    <mergeCell ref="A36:G36"/>
    <mergeCell ref="H36:Q36"/>
    <mergeCell ref="A35:G35"/>
    <mergeCell ref="A25:G2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W41"/>
  <sheetViews>
    <sheetView zoomScaleNormal="100" zoomScalePageLayoutView="70" workbookViewId="0">
      <selection sqref="A1:C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3" x14ac:dyDescent="0.2">
      <c r="A1" s="170" t="str">
        <f>Coordonnées!A1</f>
        <v>Synthèse du Budget</v>
      </c>
      <c r="B1" s="171"/>
      <c r="C1" s="171"/>
      <c r="D1" s="167" t="str">
        <f>Coordonnées!D1</f>
        <v>Administration communale de</v>
      </c>
      <c r="E1" s="167"/>
      <c r="F1" s="167"/>
      <c r="G1" s="167"/>
      <c r="H1" s="167"/>
      <c r="I1" s="167"/>
      <c r="J1" s="165" t="str">
        <f>Coordonnées!J1</f>
        <v>DAVERDISSE</v>
      </c>
      <c r="K1" s="165"/>
      <c r="L1" s="165"/>
      <c r="M1" s="165"/>
      <c r="N1" s="165"/>
      <c r="O1" s="165"/>
      <c r="P1" s="148" t="str">
        <f>Coordonnées!P1</f>
        <v>Code INS</v>
      </c>
      <c r="Q1" s="149"/>
      <c r="R1" s="144">
        <f>Coordonnées!R1</f>
        <v>84016</v>
      </c>
      <c r="S1" s="145"/>
    </row>
    <row r="2" spans="1:23" x14ac:dyDescent="0.2">
      <c r="A2" s="172"/>
      <c r="B2" s="173"/>
      <c r="C2" s="173"/>
      <c r="D2" s="168"/>
      <c r="E2" s="168"/>
      <c r="F2" s="169"/>
      <c r="G2" s="169"/>
      <c r="H2" s="168"/>
      <c r="I2" s="168"/>
      <c r="J2" s="166"/>
      <c r="K2" s="166"/>
      <c r="L2" s="166"/>
      <c r="M2" s="166"/>
      <c r="N2" s="166"/>
      <c r="O2" s="166"/>
      <c r="P2" s="150" t="str">
        <f>Coordonnées!P2</f>
        <v>Exercice:</v>
      </c>
      <c r="Q2" s="151"/>
      <c r="R2" s="146">
        <f>Coordonnées!R2</f>
        <v>2021</v>
      </c>
      <c r="S2" s="147"/>
    </row>
    <row r="3" spans="1:23" x14ac:dyDescent="0.2">
      <c r="A3" s="86" t="str">
        <f>Coordonnées!A3</f>
        <v>Modèle officiel généré par l'application eComptes © SPW Intérieur et Action Sociale</v>
      </c>
      <c r="B3" s="16"/>
      <c r="C3" s="16"/>
      <c r="D3" s="16"/>
      <c r="E3" s="16"/>
      <c r="F3" s="30"/>
      <c r="G3" s="30"/>
      <c r="H3" s="28"/>
      <c r="I3" s="28"/>
      <c r="J3" s="29"/>
      <c r="K3" s="29"/>
      <c r="L3" s="29"/>
      <c r="M3" s="29"/>
      <c r="N3" s="28"/>
      <c r="O3" s="28"/>
      <c r="P3" s="163" t="str">
        <f>Coordonnées!P3</f>
        <v>Version:</v>
      </c>
      <c r="Q3" s="164"/>
      <c r="R3" s="152">
        <f>Coordonnées!R3</f>
        <v>1</v>
      </c>
      <c r="S3" s="153"/>
    </row>
    <row r="4" spans="1:23" ht="13.15" customHeight="1" x14ac:dyDescent="0.2">
      <c r="A4" s="38"/>
      <c r="B4" s="38"/>
      <c r="C4" s="38"/>
      <c r="D4" s="38"/>
      <c r="E4" s="38"/>
      <c r="F4" s="38"/>
      <c r="G4" s="3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3" ht="13.15" customHeight="1" x14ac:dyDescent="0.2">
      <c r="A5" s="14"/>
      <c r="B5" s="15"/>
      <c r="C5" s="19"/>
      <c r="D5" s="19"/>
      <c r="E5" s="19"/>
      <c r="F5" s="21"/>
      <c r="G5" s="21"/>
      <c r="H5" s="21"/>
      <c r="I5" s="21"/>
      <c r="J5" s="39"/>
      <c r="K5" s="39"/>
      <c r="L5" s="39"/>
      <c r="M5" s="39"/>
      <c r="N5" s="39"/>
      <c r="O5" s="39"/>
      <c r="P5" s="39"/>
      <c r="Q5" s="39"/>
      <c r="R5" s="18"/>
      <c r="S5" s="18"/>
    </row>
    <row r="6" spans="1:23" ht="18.399999999999999" customHeight="1" x14ac:dyDescent="0.2">
      <c r="A6" s="19"/>
      <c r="B6" s="19"/>
      <c r="C6" s="19"/>
      <c r="D6" s="19"/>
      <c r="E6" s="19"/>
      <c r="F6" s="21"/>
      <c r="G6" s="37"/>
      <c r="H6" s="191" t="s">
        <v>42</v>
      </c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191"/>
      <c r="T6" s="192"/>
      <c r="U6" s="192"/>
      <c r="V6" s="192"/>
    </row>
    <row r="7" spans="1:23" ht="18.399999999999999" customHeight="1" x14ac:dyDescent="0.2">
      <c r="A7" s="43"/>
      <c r="B7" s="44"/>
      <c r="C7" s="44"/>
      <c r="D7" s="44"/>
      <c r="E7" s="44"/>
      <c r="F7" s="44"/>
      <c r="G7" s="44"/>
      <c r="H7" s="177" t="str">
        <f>Coordonnées!$H$27</f>
        <v>Budget</v>
      </c>
      <c r="I7" s="177"/>
      <c r="J7" s="177"/>
      <c r="K7" s="177" t="str">
        <f>Coordonnées!$H$27</f>
        <v>Budget</v>
      </c>
      <c r="L7" s="177"/>
      <c r="M7" s="177"/>
      <c r="N7" s="177" t="str">
        <f>Coordonnées!$H$27</f>
        <v>Budget</v>
      </c>
      <c r="O7" s="177"/>
      <c r="P7" s="177"/>
      <c r="Q7" s="177" t="str">
        <f>Coordonnées!$H$27</f>
        <v>Budget</v>
      </c>
      <c r="R7" s="177"/>
      <c r="S7" s="177"/>
      <c r="T7" s="177" t="str">
        <f>Coordonnées!$H$27</f>
        <v>Budget</v>
      </c>
      <c r="U7" s="177"/>
      <c r="V7" s="177"/>
    </row>
    <row r="8" spans="1:23" ht="18.399999999999999" customHeight="1" thickBot="1" x14ac:dyDescent="0.25">
      <c r="A8" s="176" t="s">
        <v>2</v>
      </c>
      <c r="B8" s="176"/>
      <c r="C8" s="176"/>
      <c r="D8" s="176"/>
      <c r="E8" s="176"/>
      <c r="F8" s="176"/>
      <c r="G8" s="176"/>
      <c r="H8" s="178">
        <f>K8-1</f>
        <v>2017</v>
      </c>
      <c r="I8" s="178"/>
      <c r="J8" s="178"/>
      <c r="K8" s="178">
        <f>N8-1</f>
        <v>2018</v>
      </c>
      <c r="L8" s="178"/>
      <c r="M8" s="178"/>
      <c r="N8" s="178">
        <f>Q8-1</f>
        <v>2019</v>
      </c>
      <c r="O8" s="178"/>
      <c r="P8" s="178"/>
      <c r="Q8" s="178">
        <f>T8-1</f>
        <v>2020</v>
      </c>
      <c r="R8" s="178"/>
      <c r="S8" s="178"/>
      <c r="T8" s="178">
        <f>R2</f>
        <v>2021</v>
      </c>
      <c r="U8" s="178"/>
      <c r="V8" s="178"/>
    </row>
    <row r="9" spans="1:23" ht="18.399999999999999" customHeight="1" thickBot="1" x14ac:dyDescent="0.25">
      <c r="A9" s="185" t="s">
        <v>67</v>
      </c>
      <c r="B9" s="186"/>
      <c r="C9" s="186"/>
      <c r="D9" s="186"/>
      <c r="E9" s="186"/>
      <c r="F9" s="186"/>
      <c r="G9" s="187"/>
      <c r="H9" s="179">
        <f>'Ordinaire GE'!H26-'Ordinaire GE'!H15</f>
        <v>9865.9799999999814</v>
      </c>
      <c r="I9" s="180"/>
      <c r="J9" s="181"/>
      <c r="K9" s="179">
        <f>'Ordinaire GE'!K26-'Ordinaire GE'!K15</f>
        <v>23849.759999999776</v>
      </c>
      <c r="L9" s="180"/>
      <c r="M9" s="181"/>
      <c r="N9" s="179">
        <f>'Ordinaire GE'!N26-'Ordinaire GE'!N15</f>
        <v>31330.399999999907</v>
      </c>
      <c r="O9" s="180"/>
      <c r="P9" s="181"/>
      <c r="Q9" s="179">
        <f>'Ordinaire GE'!Q26-'Ordinaire GE'!Q15</f>
        <v>16387.899999999907</v>
      </c>
      <c r="R9" s="180"/>
      <c r="S9" s="181"/>
      <c r="T9" s="179">
        <f>'Ordinaire GE'!T26-'Ordinaire GE'!T15</f>
        <v>2150.7400000002235</v>
      </c>
      <c r="U9" s="180"/>
      <c r="V9" s="181"/>
    </row>
    <row r="10" spans="1:23" ht="40.5" customHeight="1" thickBot="1" x14ac:dyDescent="0.25">
      <c r="A10" s="188" t="s">
        <v>75</v>
      </c>
      <c r="B10" s="189"/>
      <c r="C10" s="189"/>
      <c r="D10" s="189"/>
      <c r="E10" s="189"/>
      <c r="F10" s="189"/>
      <c r="G10" s="190"/>
      <c r="H10" s="182">
        <f>'Ordinaire GE'!H29-'Ordinaire GE'!H18</f>
        <v>1243793.3899999997</v>
      </c>
      <c r="I10" s="183"/>
      <c r="J10" s="184"/>
      <c r="K10" s="182">
        <f>'Ordinaire GE'!K29-'Ordinaire GE'!K18</f>
        <v>1373327.6599999992</v>
      </c>
      <c r="L10" s="183"/>
      <c r="M10" s="184"/>
      <c r="N10" s="182">
        <f>'Ordinaire GE'!N29-'Ordinaire GE'!N18</f>
        <v>1397260.8399999999</v>
      </c>
      <c r="O10" s="183"/>
      <c r="P10" s="184"/>
      <c r="Q10" s="182">
        <f>'Ordinaire GE'!Q29-'Ordinaire GE'!Q18</f>
        <v>1381047.31</v>
      </c>
      <c r="R10" s="183"/>
      <c r="S10" s="184"/>
      <c r="T10" s="182">
        <f>'Ordinaire GE'!T29-'Ordinaire GE'!T18</f>
        <v>1344936.6000000006</v>
      </c>
      <c r="U10" s="183"/>
      <c r="V10" s="184"/>
    </row>
    <row r="11" spans="1:23" ht="16.899999999999999" customHeight="1" x14ac:dyDescent="0.2">
      <c r="A11" s="56" t="s">
        <v>68</v>
      </c>
      <c r="B11" s="44"/>
      <c r="C11" s="44"/>
      <c r="D11" s="44"/>
      <c r="E11" s="44"/>
      <c r="F11" s="44"/>
      <c r="G11" s="44"/>
      <c r="H11" s="45"/>
      <c r="I11" s="45"/>
      <c r="J11" s="45"/>
      <c r="K11" s="45"/>
      <c r="L11" s="46"/>
      <c r="M11" s="46"/>
      <c r="N11" s="46"/>
      <c r="O11" s="46"/>
      <c r="P11" s="46"/>
      <c r="Q11" s="46"/>
      <c r="R11" s="47"/>
      <c r="S11" s="47"/>
    </row>
    <row r="12" spans="1:23" ht="16.899999999999999" customHeight="1" x14ac:dyDescent="0.2">
      <c r="A12" s="92"/>
      <c r="B12" s="92"/>
      <c r="C12" s="92"/>
      <c r="D12" s="92"/>
      <c r="E12" s="92"/>
      <c r="F12" s="85"/>
      <c r="G12" s="93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99"/>
      <c r="U12" s="99"/>
      <c r="V12" s="99"/>
      <c r="W12" s="94"/>
    </row>
    <row r="13" spans="1:23" ht="16.899999999999999" customHeight="1" x14ac:dyDescent="0.2">
      <c r="A13" s="46"/>
      <c r="B13" s="95"/>
      <c r="C13" s="95"/>
      <c r="D13" s="95"/>
      <c r="E13" s="95"/>
      <c r="F13" s="95"/>
      <c r="G13" s="95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94"/>
    </row>
    <row r="14" spans="1:23" ht="16.899999999999999" customHeight="1" x14ac:dyDescent="0.2">
      <c r="A14" s="96"/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4"/>
    </row>
    <row r="15" spans="1:23" ht="16.899999999999999" customHeight="1" x14ac:dyDescent="0.2">
      <c r="A15" s="46"/>
      <c r="B15" s="46"/>
      <c r="C15" s="46"/>
      <c r="D15" s="46"/>
      <c r="E15" s="46"/>
      <c r="F15" s="46"/>
      <c r="G15" s="46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4"/>
    </row>
    <row r="16" spans="1:23" ht="25.15" customHeight="1" x14ac:dyDescent="0.2">
      <c r="A16" s="98"/>
      <c r="B16" s="98"/>
      <c r="C16" s="98"/>
      <c r="D16" s="98"/>
      <c r="E16" s="98"/>
      <c r="F16" s="98"/>
      <c r="G16" s="98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4"/>
    </row>
    <row r="17" spans="1:23" ht="16.899999999999999" customHeight="1" x14ac:dyDescent="0.2">
      <c r="A17" s="47"/>
      <c r="B17" s="95"/>
      <c r="C17" s="95"/>
      <c r="D17" s="95"/>
      <c r="E17" s="95"/>
      <c r="F17" s="95"/>
      <c r="G17" s="95"/>
      <c r="H17" s="95"/>
      <c r="I17" s="95"/>
      <c r="J17" s="95"/>
      <c r="K17" s="95"/>
      <c r="L17" s="46"/>
      <c r="M17" s="46"/>
      <c r="N17" s="46"/>
      <c r="O17" s="46"/>
      <c r="P17" s="46"/>
      <c r="Q17" s="46"/>
      <c r="R17" s="47"/>
      <c r="S17" s="47"/>
      <c r="T17" s="94"/>
      <c r="U17" s="94"/>
      <c r="V17" s="94"/>
      <c r="W17" s="94"/>
    </row>
    <row r="18" spans="1:23" ht="16.899999999999999" customHeight="1" x14ac:dyDescent="0.2"/>
    <row r="19" spans="1:23" ht="16.899999999999999" customHeight="1" x14ac:dyDescent="0.2"/>
    <row r="20" spans="1:23" ht="16.899999999999999" customHeight="1" x14ac:dyDescent="0.2"/>
    <row r="21" spans="1:23" ht="16.899999999999999" customHeight="1" x14ac:dyDescent="0.2"/>
    <row r="22" spans="1:23" ht="16.899999999999999" customHeight="1" x14ac:dyDescent="0.2"/>
    <row r="23" spans="1:23" ht="16.899999999999999" customHeight="1" x14ac:dyDescent="0.2"/>
    <row r="24" spans="1:23" ht="16.899999999999999" customHeight="1" x14ac:dyDescent="0.2"/>
    <row r="25" spans="1:23" ht="16.899999999999999" customHeight="1" x14ac:dyDescent="0.2"/>
    <row r="26" spans="1:23" ht="16.899999999999999" customHeight="1" x14ac:dyDescent="0.2"/>
    <row r="27" spans="1:23" ht="16.899999999999999" customHeight="1" x14ac:dyDescent="0.2"/>
    <row r="28" spans="1:23" ht="16.899999999999999" customHeight="1" x14ac:dyDescent="0.2"/>
    <row r="29" spans="1:23" ht="16.899999999999999" customHeight="1" x14ac:dyDescent="0.2"/>
    <row r="30" spans="1:23" ht="16.899999999999999" customHeight="1" x14ac:dyDescent="0.2"/>
    <row r="31" spans="1:23" ht="16.899999999999999" customHeight="1" x14ac:dyDescent="0.2"/>
    <row r="32" spans="1:23" ht="16.899999999999999" customHeight="1" x14ac:dyDescent="0.2"/>
    <row r="33" ht="16.899999999999999" customHeight="1" x14ac:dyDescent="0.2"/>
    <row r="34" ht="16.899999999999999" customHeight="1" x14ac:dyDescent="0.2"/>
    <row r="35" ht="16.899999999999999" customHeight="1" x14ac:dyDescent="0.2"/>
    <row r="36" ht="16.899999999999999" customHeight="1" x14ac:dyDescent="0.2"/>
    <row r="37" ht="16.899999999999999" customHeight="1" x14ac:dyDescent="0.2"/>
    <row r="38" ht="16.899999999999999" customHeight="1" x14ac:dyDescent="0.2"/>
    <row r="39" ht="16.899999999999999" customHeight="1" x14ac:dyDescent="0.2"/>
    <row r="40" ht="16.899999999999999" customHeight="1" x14ac:dyDescent="0.2"/>
    <row r="41" ht="16.899999999999999" customHeight="1" x14ac:dyDescent="0.2"/>
  </sheetData>
  <mergeCells count="33">
    <mergeCell ref="P2:Q2"/>
    <mergeCell ref="R2:S2"/>
    <mergeCell ref="A1:C2"/>
    <mergeCell ref="D1:I2"/>
    <mergeCell ref="J1:O2"/>
    <mergeCell ref="P1:Q1"/>
    <mergeCell ref="R1:S1"/>
    <mergeCell ref="P3:Q3"/>
    <mergeCell ref="R3:S3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  <mergeCell ref="Q9:S9"/>
    <mergeCell ref="A9:G9"/>
    <mergeCell ref="H8:J8"/>
    <mergeCell ref="A10:G10"/>
    <mergeCell ref="A8:G8"/>
    <mergeCell ref="Q7:S7"/>
    <mergeCell ref="N7:P7"/>
    <mergeCell ref="K7:M7"/>
    <mergeCell ref="H7:J7"/>
    <mergeCell ref="N8:P8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V30"/>
  <sheetViews>
    <sheetView zoomScaleNormal="100" workbookViewId="0">
      <selection sqref="A1:C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 x14ac:dyDescent="0.2">
      <c r="A1" s="170" t="str">
        <f>Coordonnées!A1</f>
        <v>Synthèse du Budget</v>
      </c>
      <c r="B1" s="171"/>
      <c r="C1" s="171"/>
      <c r="D1" s="167" t="str">
        <f>Coordonnées!D1</f>
        <v>Administration communale de</v>
      </c>
      <c r="E1" s="167"/>
      <c r="F1" s="167"/>
      <c r="G1" s="167"/>
      <c r="H1" s="167"/>
      <c r="I1" s="167"/>
      <c r="J1" s="165" t="str">
        <f>Coordonnées!J1</f>
        <v>DAVERDISSE</v>
      </c>
      <c r="K1" s="165"/>
      <c r="L1" s="165"/>
      <c r="M1" s="165"/>
      <c r="N1" s="165"/>
      <c r="O1" s="165"/>
      <c r="P1" s="148" t="str">
        <f>Coordonnées!P1</f>
        <v>Code INS</v>
      </c>
      <c r="Q1" s="149"/>
      <c r="R1" s="144">
        <f>Coordonnées!R1</f>
        <v>84016</v>
      </c>
      <c r="S1" s="145"/>
    </row>
    <row r="2" spans="1:22" x14ac:dyDescent="0.2">
      <c r="A2" s="172"/>
      <c r="B2" s="173"/>
      <c r="C2" s="173"/>
      <c r="D2" s="168"/>
      <c r="E2" s="168"/>
      <c r="F2" s="169"/>
      <c r="G2" s="169"/>
      <c r="H2" s="168"/>
      <c r="I2" s="168"/>
      <c r="J2" s="166"/>
      <c r="K2" s="166"/>
      <c r="L2" s="166"/>
      <c r="M2" s="166"/>
      <c r="N2" s="166"/>
      <c r="O2" s="166"/>
      <c r="P2" s="150" t="str">
        <f>Coordonnées!P2</f>
        <v>Exercice:</v>
      </c>
      <c r="Q2" s="151"/>
      <c r="R2" s="146">
        <f>Coordonnées!R2</f>
        <v>2021</v>
      </c>
      <c r="S2" s="147"/>
    </row>
    <row r="3" spans="1:22" x14ac:dyDescent="0.2">
      <c r="A3" s="86" t="str">
        <f>Coordonnées!A3</f>
        <v>Modèle officiel généré par l'application eComptes © SPW Intérieur et Action Sociale</v>
      </c>
      <c r="B3" s="16"/>
      <c r="C3" s="16"/>
      <c r="D3" s="16"/>
      <c r="E3" s="16"/>
      <c r="F3" s="30"/>
      <c r="G3" s="30"/>
      <c r="H3" s="28"/>
      <c r="I3" s="28"/>
      <c r="J3" s="29"/>
      <c r="K3" s="29"/>
      <c r="L3" s="29"/>
      <c r="M3" s="29"/>
      <c r="N3" s="28"/>
      <c r="O3" s="28"/>
      <c r="P3" s="163" t="str">
        <f>Coordonnées!P3</f>
        <v>Version:</v>
      </c>
      <c r="Q3" s="164"/>
      <c r="R3" s="152">
        <f>Coordonnées!R3</f>
        <v>1</v>
      </c>
      <c r="S3" s="153"/>
    </row>
    <row r="4" spans="1:22" ht="13.15" customHeight="1" x14ac:dyDescent="0.2">
      <c r="A4" s="38"/>
      <c r="B4" s="38"/>
      <c r="C4" s="38"/>
      <c r="D4" s="38"/>
      <c r="E4" s="38"/>
      <c r="F4" s="38"/>
      <c r="G4" s="3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2" ht="16.899999999999999" customHeight="1" x14ac:dyDescent="0.2">
      <c r="A5" s="3"/>
      <c r="B5" s="19"/>
      <c r="C5" s="19"/>
      <c r="D5" s="19"/>
      <c r="E5" s="19"/>
      <c r="L5" s="41"/>
      <c r="M5" s="41"/>
      <c r="N5" s="41"/>
      <c r="O5" s="41"/>
      <c r="P5" s="41"/>
      <c r="Q5" s="41"/>
      <c r="R5" s="40"/>
      <c r="S5" s="40"/>
    </row>
    <row r="6" spans="1:22" ht="18.399999999999999" customHeight="1" x14ac:dyDescent="0.2">
      <c r="A6" s="14"/>
      <c r="B6" s="19"/>
      <c r="C6" s="19"/>
      <c r="D6" s="19"/>
      <c r="E6" s="19"/>
      <c r="H6" s="193" t="s">
        <v>43</v>
      </c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4"/>
      <c r="U6" s="194"/>
      <c r="V6" s="194"/>
    </row>
    <row r="7" spans="1:22" ht="18.399999999999999" customHeight="1" x14ac:dyDescent="0.2">
      <c r="A7" s="42"/>
      <c r="B7" s="45"/>
      <c r="C7" s="44"/>
      <c r="D7" s="44"/>
      <c r="E7" s="44"/>
      <c r="F7" s="44"/>
      <c r="G7" s="44"/>
      <c r="H7" s="195" t="str">
        <f>Coordonnées!$H$27</f>
        <v>Budget</v>
      </c>
      <c r="I7" s="195"/>
      <c r="J7" s="195"/>
      <c r="K7" s="195" t="str">
        <f>Coordonnées!$H$27</f>
        <v>Budget</v>
      </c>
      <c r="L7" s="195"/>
      <c r="M7" s="195"/>
      <c r="N7" s="195" t="str">
        <f>Coordonnées!$H$27</f>
        <v>Budget</v>
      </c>
      <c r="O7" s="195"/>
      <c r="P7" s="195"/>
      <c r="Q7" s="195" t="str">
        <f>Coordonnées!$H$27</f>
        <v>Budget</v>
      </c>
      <c r="R7" s="195"/>
      <c r="S7" s="195"/>
      <c r="T7" s="195" t="str">
        <f>Coordonnées!$H$27</f>
        <v>Budget</v>
      </c>
      <c r="U7" s="195"/>
      <c r="V7" s="195"/>
    </row>
    <row r="8" spans="1:22" ht="18.399999999999999" customHeight="1" x14ac:dyDescent="0.2">
      <c r="A8" s="42"/>
      <c r="B8" s="48"/>
      <c r="C8" s="44"/>
      <c r="D8" s="44"/>
      <c r="E8" s="44"/>
      <c r="F8" s="44"/>
      <c r="G8" s="44"/>
      <c r="H8" s="295" t="s">
        <v>99</v>
      </c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7"/>
      <c r="U8" s="197"/>
      <c r="V8" s="198"/>
    </row>
    <row r="9" spans="1:22" ht="18.399999999999999" customHeight="1" x14ac:dyDescent="0.2">
      <c r="A9" s="199" t="s">
        <v>2</v>
      </c>
      <c r="B9" s="200"/>
      <c r="C9" s="199"/>
      <c r="D9" s="199"/>
      <c r="E9" s="199"/>
      <c r="F9" s="199"/>
      <c r="G9" s="199"/>
      <c r="H9" s="201">
        <f>K9-1</f>
        <v>2017</v>
      </c>
      <c r="I9" s="201"/>
      <c r="J9" s="201"/>
      <c r="K9" s="201">
        <f>N9-1</f>
        <v>2018</v>
      </c>
      <c r="L9" s="201"/>
      <c r="M9" s="201"/>
      <c r="N9" s="201">
        <f>Q9-1</f>
        <v>2019</v>
      </c>
      <c r="O9" s="201"/>
      <c r="P9" s="201"/>
      <c r="Q9" s="201">
        <f>T9-1</f>
        <v>2020</v>
      </c>
      <c r="R9" s="201"/>
      <c r="S9" s="201"/>
      <c r="T9" s="201">
        <f>R2</f>
        <v>2021</v>
      </c>
      <c r="U9" s="201"/>
      <c r="V9" s="201"/>
    </row>
    <row r="10" spans="1:22" ht="18.399999999999999" customHeight="1" x14ac:dyDescent="0.2">
      <c r="A10" s="202" t="s">
        <v>13</v>
      </c>
      <c r="B10" s="203"/>
      <c r="C10" s="203"/>
      <c r="D10" s="203"/>
      <c r="E10" s="203"/>
      <c r="F10" s="203"/>
      <c r="G10" s="203"/>
      <c r="H10" s="297">
        <v>1415874.53</v>
      </c>
      <c r="I10" s="204">
        <v>5512664.2599999998</v>
      </c>
      <c r="J10" s="205">
        <v>5512664.2599999998</v>
      </c>
      <c r="K10" s="297">
        <v>1462948.32</v>
      </c>
      <c r="L10" s="204">
        <v>5512664.2599999998</v>
      </c>
      <c r="M10" s="205">
        <v>5512664.2599999998</v>
      </c>
      <c r="N10" s="297">
        <v>1534657.62</v>
      </c>
      <c r="O10" s="204">
        <v>5512664.2599999998</v>
      </c>
      <c r="P10" s="205">
        <v>5512664.2599999998</v>
      </c>
      <c r="Q10" s="297">
        <v>1528347.05</v>
      </c>
      <c r="R10" s="204">
        <v>5512664.2599999998</v>
      </c>
      <c r="S10" s="205">
        <v>5512664.2599999998</v>
      </c>
      <c r="T10" s="297">
        <v>1550384.99</v>
      </c>
      <c r="U10" s="204">
        <v>5512664.2599999998</v>
      </c>
      <c r="V10" s="205">
        <v>5512664.2599999998</v>
      </c>
    </row>
    <row r="11" spans="1:22" ht="18.399999999999999" customHeight="1" x14ac:dyDescent="0.2">
      <c r="A11" s="206" t="s">
        <v>14</v>
      </c>
      <c r="B11" s="207"/>
      <c r="C11" s="207"/>
      <c r="D11" s="207"/>
      <c r="E11" s="207"/>
      <c r="F11" s="207"/>
      <c r="G11" s="207"/>
      <c r="H11" s="298">
        <v>784457</v>
      </c>
      <c r="I11" s="208">
        <v>2726342.74</v>
      </c>
      <c r="J11" s="209">
        <v>2726342.74</v>
      </c>
      <c r="K11" s="298">
        <v>807272.67</v>
      </c>
      <c r="L11" s="208">
        <v>2726342.74</v>
      </c>
      <c r="M11" s="209">
        <v>2726342.74</v>
      </c>
      <c r="N11" s="298">
        <v>841896.94</v>
      </c>
      <c r="O11" s="208">
        <v>2726342.74</v>
      </c>
      <c r="P11" s="209">
        <v>2726342.74</v>
      </c>
      <c r="Q11" s="298">
        <v>826628.58</v>
      </c>
      <c r="R11" s="208">
        <v>2726342.74</v>
      </c>
      <c r="S11" s="209">
        <v>2726342.74</v>
      </c>
      <c r="T11" s="298">
        <v>886303.27</v>
      </c>
      <c r="U11" s="208">
        <v>2726342.74</v>
      </c>
      <c r="V11" s="209">
        <v>2726342.74</v>
      </c>
    </row>
    <row r="12" spans="1:22" ht="18.399999999999999" customHeight="1" x14ac:dyDescent="0.2">
      <c r="A12" s="206" t="s">
        <v>15</v>
      </c>
      <c r="B12" s="207"/>
      <c r="C12" s="207"/>
      <c r="D12" s="207"/>
      <c r="E12" s="207"/>
      <c r="F12" s="207"/>
      <c r="G12" s="207"/>
      <c r="H12" s="298">
        <v>631865.27</v>
      </c>
      <c r="I12" s="208">
        <v>4264832.04</v>
      </c>
      <c r="J12" s="209">
        <v>4264832.04</v>
      </c>
      <c r="K12" s="298">
        <v>618524.42000000004</v>
      </c>
      <c r="L12" s="208">
        <v>4264832.04</v>
      </c>
      <c r="M12" s="209">
        <v>4264832.04</v>
      </c>
      <c r="N12" s="298">
        <v>662902.6</v>
      </c>
      <c r="O12" s="208">
        <v>4264832.04</v>
      </c>
      <c r="P12" s="209">
        <v>4264832.04</v>
      </c>
      <c r="Q12" s="298">
        <v>603254.25</v>
      </c>
      <c r="R12" s="208">
        <v>4264832.04</v>
      </c>
      <c r="S12" s="209">
        <v>4264832.04</v>
      </c>
      <c r="T12" s="298">
        <v>626712.41</v>
      </c>
      <c r="U12" s="208">
        <v>4264832.04</v>
      </c>
      <c r="V12" s="209">
        <v>4264832.04</v>
      </c>
    </row>
    <row r="13" spans="1:22" ht="18.399999999999999" customHeight="1" x14ac:dyDescent="0.2">
      <c r="A13" s="206" t="s">
        <v>16</v>
      </c>
      <c r="B13" s="207"/>
      <c r="C13" s="207"/>
      <c r="D13" s="207"/>
      <c r="E13" s="207"/>
      <c r="F13" s="207"/>
      <c r="G13" s="207"/>
      <c r="H13" s="298">
        <v>356539.82</v>
      </c>
      <c r="I13" s="208">
        <v>41563.69</v>
      </c>
      <c r="J13" s="209">
        <v>41563.69</v>
      </c>
      <c r="K13" s="298">
        <v>397683.22</v>
      </c>
      <c r="L13" s="208">
        <v>41563.69</v>
      </c>
      <c r="M13" s="209">
        <v>41563.69</v>
      </c>
      <c r="N13" s="298">
        <v>375126.64</v>
      </c>
      <c r="O13" s="208">
        <v>41563.69</v>
      </c>
      <c r="P13" s="209">
        <v>41563.69</v>
      </c>
      <c r="Q13" s="298">
        <v>375420.68</v>
      </c>
      <c r="R13" s="208">
        <v>41563.69</v>
      </c>
      <c r="S13" s="209">
        <v>41563.69</v>
      </c>
      <c r="T13" s="298">
        <v>416604.34</v>
      </c>
      <c r="U13" s="208">
        <v>41563.69</v>
      </c>
      <c r="V13" s="209">
        <v>41563.69</v>
      </c>
    </row>
    <row r="14" spans="1:22" ht="18.399999999999999" customHeight="1" thickBot="1" x14ac:dyDescent="0.25">
      <c r="A14" s="210" t="s">
        <v>48</v>
      </c>
      <c r="B14" s="211"/>
      <c r="C14" s="211"/>
      <c r="D14" s="211"/>
      <c r="E14" s="211"/>
      <c r="F14" s="211"/>
      <c r="G14" s="211"/>
      <c r="H14" s="299">
        <v>0</v>
      </c>
      <c r="I14" s="212">
        <v>0</v>
      </c>
      <c r="J14" s="213">
        <v>0</v>
      </c>
      <c r="K14" s="299">
        <v>0</v>
      </c>
      <c r="L14" s="212">
        <v>0</v>
      </c>
      <c r="M14" s="213">
        <v>0</v>
      </c>
      <c r="N14" s="299">
        <v>0</v>
      </c>
      <c r="O14" s="212">
        <v>0</v>
      </c>
      <c r="P14" s="213">
        <v>0</v>
      </c>
      <c r="Q14" s="299">
        <v>0</v>
      </c>
      <c r="R14" s="212">
        <v>0</v>
      </c>
      <c r="S14" s="213">
        <v>0</v>
      </c>
      <c r="T14" s="299">
        <v>0</v>
      </c>
      <c r="U14" s="212">
        <v>0</v>
      </c>
      <c r="V14" s="213">
        <v>0</v>
      </c>
    </row>
    <row r="15" spans="1:22" ht="18.399999999999999" customHeight="1" thickBot="1" x14ac:dyDescent="0.25">
      <c r="A15" s="185" t="s">
        <v>69</v>
      </c>
      <c r="B15" s="186"/>
      <c r="C15" s="186"/>
      <c r="D15" s="186"/>
      <c r="E15" s="186"/>
      <c r="F15" s="186"/>
      <c r="G15" s="186"/>
      <c r="H15" s="214">
        <f>SUM(H10:H14)</f>
        <v>3188736.62</v>
      </c>
      <c r="I15" s="215"/>
      <c r="J15" s="216"/>
      <c r="K15" s="215">
        <f>SUM(K10:K14)</f>
        <v>3286428.63</v>
      </c>
      <c r="L15" s="215"/>
      <c r="M15" s="215"/>
      <c r="N15" s="214">
        <f>SUM(N10:N14)</f>
        <v>3414583.8000000003</v>
      </c>
      <c r="O15" s="215"/>
      <c r="P15" s="216"/>
      <c r="Q15" s="215">
        <f>SUM(Q10:Q14)</f>
        <v>3333650.56</v>
      </c>
      <c r="R15" s="215"/>
      <c r="S15" s="216"/>
      <c r="T15" s="215">
        <f>SUM(T10:T14)</f>
        <v>3480005.01</v>
      </c>
      <c r="U15" s="215"/>
      <c r="V15" s="216"/>
    </row>
    <row r="16" spans="1:22" ht="18.399999999999999" customHeight="1" x14ac:dyDescent="0.2">
      <c r="A16" s="206" t="s">
        <v>30</v>
      </c>
      <c r="B16" s="207"/>
      <c r="C16" s="207"/>
      <c r="D16" s="207"/>
      <c r="E16" s="207"/>
      <c r="F16" s="207"/>
      <c r="G16" s="207"/>
      <c r="H16" s="300">
        <v>0</v>
      </c>
      <c r="I16" s="217">
        <v>1521059.02</v>
      </c>
      <c r="J16" s="218">
        <v>2351270.66</v>
      </c>
      <c r="K16" s="300">
        <v>0</v>
      </c>
      <c r="L16" s="217">
        <v>1659060.83</v>
      </c>
      <c r="M16" s="218">
        <v>1521059.02</v>
      </c>
      <c r="N16" s="300">
        <v>0</v>
      </c>
      <c r="O16" s="217">
        <v>2230351.92</v>
      </c>
      <c r="P16" s="218">
        <v>1659060.83</v>
      </c>
      <c r="Q16" s="300">
        <v>0</v>
      </c>
      <c r="R16" s="217">
        <v>2351270.66</v>
      </c>
      <c r="S16" s="218">
        <v>2230351.92</v>
      </c>
      <c r="T16" s="300">
        <v>0</v>
      </c>
      <c r="U16" s="217">
        <v>2351270.66</v>
      </c>
      <c r="V16" s="218">
        <v>2230351.92</v>
      </c>
    </row>
    <row r="17" spans="1:22" ht="18.399999999999999" customHeight="1" thickBot="1" x14ac:dyDescent="0.25">
      <c r="A17" s="210" t="s">
        <v>3</v>
      </c>
      <c r="B17" s="211"/>
      <c r="C17" s="211"/>
      <c r="D17" s="211"/>
      <c r="E17" s="211"/>
      <c r="F17" s="211"/>
      <c r="G17" s="211"/>
      <c r="H17" s="299">
        <v>54141.08</v>
      </c>
      <c r="I17" s="212">
        <v>1192323.53</v>
      </c>
      <c r="J17" s="213">
        <v>824300.6</v>
      </c>
      <c r="K17" s="299">
        <v>0</v>
      </c>
      <c r="L17" s="212">
        <v>4295659.8600000003</v>
      </c>
      <c r="M17" s="213">
        <v>1192323.53</v>
      </c>
      <c r="N17" s="299">
        <v>212281.81</v>
      </c>
      <c r="O17" s="212">
        <v>1045347.08</v>
      </c>
      <c r="P17" s="213">
        <v>4295659.8600000003</v>
      </c>
      <c r="Q17" s="299">
        <v>0</v>
      </c>
      <c r="R17" s="212">
        <v>824300.6</v>
      </c>
      <c r="S17" s="213">
        <v>1045347.08</v>
      </c>
      <c r="T17" s="299">
        <v>0</v>
      </c>
      <c r="U17" s="212">
        <v>824300.6</v>
      </c>
      <c r="V17" s="213">
        <v>1045347.08</v>
      </c>
    </row>
    <row r="18" spans="1:22" ht="18.399999999999999" customHeight="1" thickBot="1" x14ac:dyDescent="0.25">
      <c r="A18" s="222" t="s">
        <v>70</v>
      </c>
      <c r="B18" s="223"/>
      <c r="C18" s="223"/>
      <c r="D18" s="223"/>
      <c r="E18" s="223"/>
      <c r="F18" s="223"/>
      <c r="G18" s="223"/>
      <c r="H18" s="224">
        <f>SUM(H15:H17)</f>
        <v>3242877.7</v>
      </c>
      <c r="I18" s="225"/>
      <c r="J18" s="226"/>
      <c r="K18" s="225">
        <f>SUM(K15:K17)</f>
        <v>3286428.63</v>
      </c>
      <c r="L18" s="225"/>
      <c r="M18" s="225"/>
      <c r="N18" s="224">
        <f>SUM(N15:N17)</f>
        <v>3626865.6100000003</v>
      </c>
      <c r="O18" s="225"/>
      <c r="P18" s="226"/>
      <c r="Q18" s="224">
        <f>SUM(Q15:Q17)</f>
        <v>3333650.56</v>
      </c>
      <c r="R18" s="225"/>
      <c r="S18" s="226"/>
      <c r="T18" s="224">
        <f>SUM(T15:T17)</f>
        <v>3480005.01</v>
      </c>
      <c r="U18" s="225"/>
      <c r="V18" s="226"/>
    </row>
    <row r="19" spans="1:22" s="76" customFormat="1" ht="28.15" customHeight="1" x14ac:dyDescent="0.2">
      <c r="A19" s="88" t="s">
        <v>68</v>
      </c>
      <c r="B19" s="89"/>
      <c r="C19" s="89"/>
      <c r="D19" s="89"/>
      <c r="E19" s="89"/>
      <c r="H19" s="90"/>
      <c r="I19" s="90"/>
      <c r="J19" s="90"/>
      <c r="K19" s="90"/>
      <c r="L19" s="91"/>
      <c r="M19" s="91"/>
      <c r="N19" s="91"/>
      <c r="O19" s="91"/>
      <c r="P19" s="91"/>
      <c r="Q19" s="91"/>
      <c r="R19" s="91"/>
      <c r="S19" s="91"/>
    </row>
    <row r="20" spans="1:22" ht="18.399999999999999" customHeight="1" x14ac:dyDescent="0.2">
      <c r="A20" s="43"/>
      <c r="B20" s="44"/>
      <c r="C20" s="44"/>
      <c r="D20" s="44"/>
      <c r="E20" s="44"/>
      <c r="F20" s="44"/>
      <c r="G20" s="44"/>
      <c r="H20" s="296" t="s">
        <v>100</v>
      </c>
      <c r="I20" s="219"/>
      <c r="J20" s="219"/>
      <c r="K20" s="219"/>
      <c r="L20" s="219"/>
      <c r="M20" s="219"/>
      <c r="N20" s="219"/>
      <c r="O20" s="219"/>
      <c r="P20" s="219"/>
      <c r="Q20" s="219"/>
      <c r="R20" s="219"/>
      <c r="S20" s="219"/>
      <c r="T20" s="220"/>
      <c r="U20" s="220"/>
      <c r="V20" s="221"/>
    </row>
    <row r="21" spans="1:22" ht="18.399999999999999" customHeight="1" x14ac:dyDescent="0.2">
      <c r="A21" s="199" t="s">
        <v>2</v>
      </c>
      <c r="B21" s="199"/>
      <c r="C21" s="199"/>
      <c r="D21" s="199"/>
      <c r="E21" s="199"/>
      <c r="F21" s="199"/>
      <c r="G21" s="199"/>
      <c r="H21" s="201">
        <f>K21-1</f>
        <v>2017</v>
      </c>
      <c r="I21" s="201"/>
      <c r="J21" s="201"/>
      <c r="K21" s="201">
        <f>N21-1</f>
        <v>2018</v>
      </c>
      <c r="L21" s="201"/>
      <c r="M21" s="201"/>
      <c r="N21" s="201">
        <f>Q21-1</f>
        <v>2019</v>
      </c>
      <c r="O21" s="201"/>
      <c r="P21" s="201"/>
      <c r="Q21" s="201">
        <f>T21-1</f>
        <v>2020</v>
      </c>
      <c r="R21" s="201"/>
      <c r="S21" s="201"/>
      <c r="T21" s="201">
        <f>R2</f>
        <v>2021</v>
      </c>
      <c r="U21" s="201"/>
      <c r="V21" s="201"/>
    </row>
    <row r="22" spans="1:22" ht="18.399999999999999" customHeight="1" x14ac:dyDescent="0.2">
      <c r="A22" s="206" t="s">
        <v>17</v>
      </c>
      <c r="B22" s="207"/>
      <c r="C22" s="207"/>
      <c r="D22" s="207"/>
      <c r="E22" s="207"/>
      <c r="F22" s="207"/>
      <c r="G22" s="227"/>
      <c r="H22" s="297">
        <v>1182811.6399999999</v>
      </c>
      <c r="I22" s="204">
        <v>373432.17</v>
      </c>
      <c r="J22" s="205">
        <v>697745.74</v>
      </c>
      <c r="K22" s="297">
        <v>995789.24</v>
      </c>
      <c r="L22" s="204">
        <v>373432.17</v>
      </c>
      <c r="M22" s="205">
        <v>697745.74</v>
      </c>
      <c r="N22" s="297">
        <v>1209213.56</v>
      </c>
      <c r="O22" s="204">
        <v>373432.17</v>
      </c>
      <c r="P22" s="205">
        <v>697745.74</v>
      </c>
      <c r="Q22" s="297">
        <v>902144.48</v>
      </c>
      <c r="R22" s="204">
        <v>373432.17</v>
      </c>
      <c r="S22" s="205">
        <v>697745.74</v>
      </c>
      <c r="T22" s="297">
        <v>1055215.3</v>
      </c>
      <c r="U22" s="204">
        <v>373432.17</v>
      </c>
      <c r="V22" s="205">
        <v>697745.74</v>
      </c>
    </row>
    <row r="23" spans="1:22" ht="18.399999999999999" customHeight="1" x14ac:dyDescent="0.2">
      <c r="A23" s="206" t="s">
        <v>15</v>
      </c>
      <c r="B23" s="207"/>
      <c r="C23" s="207"/>
      <c r="D23" s="207"/>
      <c r="E23" s="207"/>
      <c r="F23" s="207"/>
      <c r="G23" s="227"/>
      <c r="H23" s="298">
        <v>1940018.02</v>
      </c>
      <c r="I23" s="208">
        <v>12728583.199999999</v>
      </c>
      <c r="J23" s="209">
        <v>13240574.68</v>
      </c>
      <c r="K23" s="298">
        <v>2123948.0699999998</v>
      </c>
      <c r="L23" s="208">
        <v>12728583.199999999</v>
      </c>
      <c r="M23" s="209">
        <v>13240574.68</v>
      </c>
      <c r="N23" s="298">
        <v>2176905.1800000002</v>
      </c>
      <c r="O23" s="208">
        <v>12728583.199999999</v>
      </c>
      <c r="P23" s="209">
        <v>13240574.68</v>
      </c>
      <c r="Q23" s="298">
        <v>2247054.98</v>
      </c>
      <c r="R23" s="208">
        <v>12728583.199999999</v>
      </c>
      <c r="S23" s="209">
        <v>13240574.68</v>
      </c>
      <c r="T23" s="298">
        <v>2293041.5699999998</v>
      </c>
      <c r="U23" s="208">
        <v>12728583.199999999</v>
      </c>
      <c r="V23" s="209">
        <v>13240574.68</v>
      </c>
    </row>
    <row r="24" spans="1:22" ht="18.399999999999999" customHeight="1" x14ac:dyDescent="0.2">
      <c r="A24" s="206" t="s">
        <v>16</v>
      </c>
      <c r="B24" s="207"/>
      <c r="C24" s="207"/>
      <c r="D24" s="207"/>
      <c r="E24" s="207"/>
      <c r="F24" s="207"/>
      <c r="G24" s="227"/>
      <c r="H24" s="298">
        <v>25678.86</v>
      </c>
      <c r="I24" s="208">
        <v>548784.99</v>
      </c>
      <c r="J24" s="209">
        <v>408005.67</v>
      </c>
      <c r="K24" s="298">
        <v>10447</v>
      </c>
      <c r="L24" s="208">
        <v>548784.99</v>
      </c>
      <c r="M24" s="209">
        <v>408005.67</v>
      </c>
      <c r="N24" s="298">
        <v>10643</v>
      </c>
      <c r="O24" s="208">
        <v>548784.99</v>
      </c>
      <c r="P24" s="209">
        <v>408005.67</v>
      </c>
      <c r="Q24" s="298">
        <v>10839</v>
      </c>
      <c r="R24" s="208">
        <v>548784.99</v>
      </c>
      <c r="S24" s="209">
        <v>408005.67</v>
      </c>
      <c r="T24" s="298">
        <v>11035</v>
      </c>
      <c r="U24" s="208">
        <v>548784.99</v>
      </c>
      <c r="V24" s="209">
        <v>408005.67</v>
      </c>
    </row>
    <row r="25" spans="1:22" ht="18.399999999999999" customHeight="1" thickBot="1" x14ac:dyDescent="0.25">
      <c r="A25" s="210" t="s">
        <v>3</v>
      </c>
      <c r="B25" s="211"/>
      <c r="C25" s="211"/>
      <c r="D25" s="211"/>
      <c r="E25" s="211"/>
      <c r="F25" s="211"/>
      <c r="G25" s="228"/>
      <c r="H25" s="299">
        <v>50094.080000000002</v>
      </c>
      <c r="I25" s="212">
        <v>0</v>
      </c>
      <c r="J25" s="213">
        <v>0</v>
      </c>
      <c r="K25" s="299">
        <v>180094.07999999999</v>
      </c>
      <c r="L25" s="212">
        <v>0</v>
      </c>
      <c r="M25" s="213">
        <v>0</v>
      </c>
      <c r="N25" s="299">
        <v>49152.46</v>
      </c>
      <c r="O25" s="212">
        <v>0</v>
      </c>
      <c r="P25" s="213">
        <v>0</v>
      </c>
      <c r="Q25" s="299">
        <v>190000</v>
      </c>
      <c r="R25" s="212">
        <v>0</v>
      </c>
      <c r="S25" s="213">
        <v>0</v>
      </c>
      <c r="T25" s="299">
        <v>122863.88</v>
      </c>
      <c r="U25" s="212">
        <v>0</v>
      </c>
      <c r="V25" s="213">
        <v>0</v>
      </c>
    </row>
    <row r="26" spans="1:22" ht="18.399999999999999" customHeight="1" thickBot="1" x14ac:dyDescent="0.25">
      <c r="A26" s="185" t="s">
        <v>69</v>
      </c>
      <c r="B26" s="186"/>
      <c r="C26" s="186"/>
      <c r="D26" s="186"/>
      <c r="E26" s="186"/>
      <c r="F26" s="186"/>
      <c r="G26" s="187"/>
      <c r="H26" s="214">
        <f>SUM(H22:H25)</f>
        <v>3198602.6</v>
      </c>
      <c r="I26" s="215"/>
      <c r="J26" s="215"/>
      <c r="K26" s="214">
        <f>SUM(K22:K25)</f>
        <v>3310278.3899999997</v>
      </c>
      <c r="L26" s="215"/>
      <c r="M26" s="216"/>
      <c r="N26" s="215">
        <f>SUM(N22:N25)</f>
        <v>3445914.2</v>
      </c>
      <c r="O26" s="215"/>
      <c r="P26" s="215"/>
      <c r="Q26" s="214">
        <f>SUM(Q22:Q25)</f>
        <v>3350038.46</v>
      </c>
      <c r="R26" s="215"/>
      <c r="S26" s="216"/>
      <c r="T26" s="214">
        <f>SUM(T22:T25)</f>
        <v>3482155.75</v>
      </c>
      <c r="U26" s="215"/>
      <c r="V26" s="216"/>
    </row>
    <row r="27" spans="1:22" ht="18.399999999999999" customHeight="1" x14ac:dyDescent="0.2">
      <c r="A27" s="206" t="s">
        <v>30</v>
      </c>
      <c r="B27" s="207"/>
      <c r="C27" s="207"/>
      <c r="D27" s="207"/>
      <c r="E27" s="207"/>
      <c r="F27" s="207"/>
      <c r="G27" s="227"/>
      <c r="H27" s="300">
        <v>1288068.49</v>
      </c>
      <c r="I27" s="217">
        <v>6001218.2883333303</v>
      </c>
      <c r="J27" s="218">
        <v>5811470.0833333302</v>
      </c>
      <c r="K27" s="300">
        <v>1349477.9</v>
      </c>
      <c r="L27" s="217">
        <v>6001218.2883333303</v>
      </c>
      <c r="M27" s="218">
        <v>5811470.0833333302</v>
      </c>
      <c r="N27" s="300">
        <v>1578212.25</v>
      </c>
      <c r="O27" s="217">
        <v>6001218.2883333303</v>
      </c>
      <c r="P27" s="218">
        <v>5811470.0833333302</v>
      </c>
      <c r="Q27" s="300">
        <v>1364659.41</v>
      </c>
      <c r="R27" s="217">
        <v>6001218.2883333303</v>
      </c>
      <c r="S27" s="218">
        <v>5811470.0833333302</v>
      </c>
      <c r="T27" s="300">
        <v>1342785.86</v>
      </c>
      <c r="U27" s="217">
        <v>6001218.2883333303</v>
      </c>
      <c r="V27" s="218">
        <v>5811470.0833333302</v>
      </c>
    </row>
    <row r="28" spans="1:22" ht="18.399999999999999" customHeight="1" thickBot="1" x14ac:dyDescent="0.25">
      <c r="A28" s="210" t="s">
        <v>3</v>
      </c>
      <c r="B28" s="211"/>
      <c r="C28" s="211"/>
      <c r="D28" s="211"/>
      <c r="E28" s="211"/>
      <c r="F28" s="211"/>
      <c r="G28" s="228"/>
      <c r="H28" s="299">
        <v>0</v>
      </c>
      <c r="I28" s="212">
        <v>0</v>
      </c>
      <c r="J28" s="213">
        <v>0</v>
      </c>
      <c r="K28" s="299">
        <v>0</v>
      </c>
      <c r="L28" s="212">
        <v>0</v>
      </c>
      <c r="M28" s="213">
        <v>0</v>
      </c>
      <c r="N28" s="299">
        <v>0</v>
      </c>
      <c r="O28" s="212">
        <v>0</v>
      </c>
      <c r="P28" s="213">
        <v>0</v>
      </c>
      <c r="Q28" s="299">
        <v>0</v>
      </c>
      <c r="R28" s="212">
        <v>0</v>
      </c>
      <c r="S28" s="213">
        <v>0</v>
      </c>
      <c r="T28" s="299">
        <v>0</v>
      </c>
      <c r="U28" s="212">
        <v>0</v>
      </c>
      <c r="V28" s="213">
        <v>0</v>
      </c>
    </row>
    <row r="29" spans="1:22" ht="18.399999999999999" customHeight="1" thickBot="1" x14ac:dyDescent="0.25">
      <c r="A29" s="222" t="s">
        <v>70</v>
      </c>
      <c r="B29" s="223"/>
      <c r="C29" s="223"/>
      <c r="D29" s="223"/>
      <c r="E29" s="223"/>
      <c r="F29" s="223"/>
      <c r="G29" s="229"/>
      <c r="H29" s="224">
        <f>SUM(H26:H28)</f>
        <v>4486671.09</v>
      </c>
      <c r="I29" s="225"/>
      <c r="J29" s="225"/>
      <c r="K29" s="224">
        <f>SUM(K26:K28)</f>
        <v>4659756.2899999991</v>
      </c>
      <c r="L29" s="225"/>
      <c r="M29" s="226"/>
      <c r="N29" s="225">
        <f>SUM(N26:N28)</f>
        <v>5024126.45</v>
      </c>
      <c r="O29" s="225"/>
      <c r="P29" s="225"/>
      <c r="Q29" s="224">
        <f>SUM(Q26:Q28)</f>
        <v>4714697.87</v>
      </c>
      <c r="R29" s="225"/>
      <c r="S29" s="226"/>
      <c r="T29" s="224">
        <f>SUM(T26:T28)</f>
        <v>4824941.6100000003</v>
      </c>
      <c r="U29" s="225"/>
      <c r="V29" s="226"/>
    </row>
    <row r="30" spans="1:22" ht="16.899999999999999" customHeight="1" x14ac:dyDescent="0.2">
      <c r="A30" s="56" t="s">
        <v>68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31"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:C2"/>
    <mergeCell ref="D1:I2"/>
    <mergeCell ref="J1:O2"/>
    <mergeCell ref="P1:Q1"/>
    <mergeCell ref="R1:S1"/>
    <mergeCell ref="P2:Q2"/>
    <mergeCell ref="R2:S2"/>
    <mergeCell ref="P3:Q3"/>
    <mergeCell ref="R3:S3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V31"/>
  <sheetViews>
    <sheetView zoomScaleNormal="100" workbookViewId="0">
      <selection sqref="A1:C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 x14ac:dyDescent="0.2">
      <c r="A1" s="170" t="str">
        <f>Coordonnées!A1</f>
        <v>Synthèse du Budget</v>
      </c>
      <c r="B1" s="171"/>
      <c r="C1" s="171"/>
      <c r="D1" s="167" t="str">
        <f>Coordonnées!D1</f>
        <v>Administration communale de</v>
      </c>
      <c r="E1" s="167"/>
      <c r="F1" s="167"/>
      <c r="G1" s="167"/>
      <c r="H1" s="167"/>
      <c r="I1" s="167"/>
      <c r="J1" s="165" t="str">
        <f>Coordonnées!J1</f>
        <v>DAVERDISSE</v>
      </c>
      <c r="K1" s="165"/>
      <c r="L1" s="165"/>
      <c r="M1" s="165"/>
      <c r="N1" s="165"/>
      <c r="O1" s="165"/>
      <c r="P1" s="148" t="str">
        <f>Coordonnées!P1</f>
        <v>Code INS</v>
      </c>
      <c r="Q1" s="149"/>
      <c r="R1" s="144">
        <f>Coordonnées!R1</f>
        <v>84016</v>
      </c>
      <c r="S1" s="145"/>
    </row>
    <row r="2" spans="1:22" x14ac:dyDescent="0.2">
      <c r="A2" s="172"/>
      <c r="B2" s="173"/>
      <c r="C2" s="173"/>
      <c r="D2" s="168"/>
      <c r="E2" s="168"/>
      <c r="F2" s="169"/>
      <c r="G2" s="169"/>
      <c r="H2" s="168"/>
      <c r="I2" s="168"/>
      <c r="J2" s="166"/>
      <c r="K2" s="166"/>
      <c r="L2" s="166"/>
      <c r="M2" s="166"/>
      <c r="N2" s="166"/>
      <c r="O2" s="166"/>
      <c r="P2" s="150" t="str">
        <f>Coordonnées!P2</f>
        <v>Exercice:</v>
      </c>
      <c r="Q2" s="151"/>
      <c r="R2" s="146">
        <f>Coordonnées!R2</f>
        <v>2021</v>
      </c>
      <c r="S2" s="147"/>
    </row>
    <row r="3" spans="1:22" x14ac:dyDescent="0.2">
      <c r="A3" s="86" t="str">
        <f>Coordonnées!A3</f>
        <v>Modèle officiel généré par l'application eComptes © SPW Intérieur et Action Sociale</v>
      </c>
      <c r="B3" s="16"/>
      <c r="C3" s="16"/>
      <c r="D3" s="16"/>
      <c r="E3" s="16"/>
      <c r="F3" s="30"/>
      <c r="G3" s="30"/>
      <c r="H3" s="28"/>
      <c r="I3" s="28"/>
      <c r="J3" s="29"/>
      <c r="K3" s="29"/>
      <c r="L3" s="29"/>
      <c r="M3" s="29"/>
      <c r="N3" s="28"/>
      <c r="O3" s="28"/>
      <c r="P3" s="163" t="str">
        <f>Coordonnées!P3</f>
        <v>Version:</v>
      </c>
      <c r="Q3" s="164"/>
      <c r="R3" s="152">
        <f>Coordonnées!R3</f>
        <v>1</v>
      </c>
      <c r="S3" s="153"/>
    </row>
    <row r="4" spans="1:22" ht="13.15" customHeight="1" x14ac:dyDescent="0.2">
      <c r="A4" s="38"/>
      <c r="B4" s="38"/>
      <c r="C4" s="38"/>
      <c r="D4" s="38"/>
      <c r="E4" s="38"/>
      <c r="F4" s="38"/>
      <c r="G4" s="3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2" ht="16.899999999999999" customHeight="1" x14ac:dyDescent="0.2">
      <c r="A5" s="3"/>
      <c r="B5" s="19"/>
      <c r="C5" s="19"/>
      <c r="D5" s="19"/>
      <c r="E5" s="19"/>
      <c r="L5" s="41"/>
      <c r="M5" s="41"/>
      <c r="N5" s="41"/>
      <c r="O5" s="41"/>
      <c r="P5" s="41"/>
      <c r="Q5" s="41"/>
      <c r="R5" s="40"/>
      <c r="S5" s="40"/>
    </row>
    <row r="6" spans="1:22" ht="18.399999999999999" customHeight="1" x14ac:dyDescent="0.2">
      <c r="A6" s="14"/>
      <c r="B6" s="19"/>
      <c r="C6" s="19"/>
      <c r="D6" s="19"/>
      <c r="E6" s="19"/>
      <c r="H6" s="193" t="s">
        <v>45</v>
      </c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4"/>
      <c r="U6" s="194"/>
      <c r="V6" s="194"/>
    </row>
    <row r="7" spans="1:22" ht="18.399999999999999" customHeight="1" x14ac:dyDescent="0.2">
      <c r="A7" s="42"/>
      <c r="B7" s="45"/>
      <c r="C7" s="44"/>
      <c r="D7" s="44"/>
      <c r="E7" s="44"/>
      <c r="F7" s="44"/>
      <c r="G7" s="44"/>
      <c r="H7" s="195" t="str">
        <f>Coordonnées!$H$27</f>
        <v>Budget</v>
      </c>
      <c r="I7" s="195"/>
      <c r="J7" s="195"/>
      <c r="K7" s="195" t="str">
        <f>Coordonnées!$H$27</f>
        <v>Budget</v>
      </c>
      <c r="L7" s="195"/>
      <c r="M7" s="195"/>
      <c r="N7" s="195" t="str">
        <f>Coordonnées!$H$27</f>
        <v>Budget</v>
      </c>
      <c r="O7" s="195"/>
      <c r="P7" s="195"/>
      <c r="Q7" s="195" t="str">
        <f>Coordonnées!$H$27</f>
        <v>Budget</v>
      </c>
      <c r="R7" s="195"/>
      <c r="S7" s="195"/>
      <c r="T7" s="195" t="str">
        <f>Coordonnées!$H$27</f>
        <v>Budget</v>
      </c>
      <c r="U7" s="195"/>
      <c r="V7" s="195"/>
    </row>
    <row r="8" spans="1:22" ht="18.399999999999999" customHeight="1" x14ac:dyDescent="0.2">
      <c r="A8" s="42"/>
      <c r="B8" s="48"/>
      <c r="C8" s="44"/>
      <c r="D8" s="44"/>
      <c r="E8" s="44"/>
      <c r="F8" s="44"/>
      <c r="G8" s="44"/>
      <c r="H8" s="295" t="s">
        <v>101</v>
      </c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7"/>
      <c r="U8" s="197"/>
      <c r="V8" s="198"/>
    </row>
    <row r="9" spans="1:22" ht="18.399999999999999" customHeight="1" x14ac:dyDescent="0.2">
      <c r="A9" s="199" t="s">
        <v>2</v>
      </c>
      <c r="B9" s="200"/>
      <c r="C9" s="199"/>
      <c r="D9" s="199"/>
      <c r="E9" s="199"/>
      <c r="F9" s="199"/>
      <c r="G9" s="199"/>
      <c r="H9" s="201">
        <f>K9-1</f>
        <v>2017</v>
      </c>
      <c r="I9" s="201"/>
      <c r="J9" s="201"/>
      <c r="K9" s="201">
        <f>N9-1</f>
        <v>2018</v>
      </c>
      <c r="L9" s="201"/>
      <c r="M9" s="201"/>
      <c r="N9" s="201">
        <f>Q9-1</f>
        <v>2019</v>
      </c>
      <c r="O9" s="201"/>
      <c r="P9" s="201"/>
      <c r="Q9" s="201">
        <f>T9-1</f>
        <v>2020</v>
      </c>
      <c r="R9" s="201"/>
      <c r="S9" s="201"/>
      <c r="T9" s="201">
        <f>R2</f>
        <v>2021</v>
      </c>
      <c r="U9" s="201"/>
      <c r="V9" s="201"/>
    </row>
    <row r="10" spans="1:22" ht="18.399999999999999" customHeight="1" x14ac:dyDescent="0.2">
      <c r="A10" s="202" t="s">
        <v>15</v>
      </c>
      <c r="B10" s="203"/>
      <c r="C10" s="203"/>
      <c r="D10" s="203"/>
      <c r="E10" s="203"/>
      <c r="F10" s="203"/>
      <c r="G10" s="203"/>
      <c r="H10" s="297">
        <v>0</v>
      </c>
      <c r="I10" s="204">
        <v>5512664.2599999998</v>
      </c>
      <c r="J10" s="205">
        <v>5512664.2599999998</v>
      </c>
      <c r="K10" s="297">
        <v>0</v>
      </c>
      <c r="L10" s="204">
        <v>5512664.2599999998</v>
      </c>
      <c r="M10" s="205">
        <v>5512664.2599999998</v>
      </c>
      <c r="N10" s="297">
        <v>0</v>
      </c>
      <c r="O10" s="204">
        <v>5512664.2599999998</v>
      </c>
      <c r="P10" s="205">
        <v>5512664.2599999998</v>
      </c>
      <c r="Q10" s="297">
        <v>0</v>
      </c>
      <c r="R10" s="204">
        <v>5512664.2599999998</v>
      </c>
      <c r="S10" s="205">
        <v>5512664.2599999998</v>
      </c>
      <c r="T10" s="297">
        <v>0</v>
      </c>
      <c r="U10" s="204">
        <v>5512664.2599999998</v>
      </c>
      <c r="V10" s="205">
        <v>5512664.2599999998</v>
      </c>
    </row>
    <row r="11" spans="1:22" ht="18.399999999999999" customHeight="1" x14ac:dyDescent="0.2">
      <c r="A11" s="206" t="s">
        <v>46</v>
      </c>
      <c r="B11" s="207"/>
      <c r="C11" s="207"/>
      <c r="D11" s="207"/>
      <c r="E11" s="207"/>
      <c r="F11" s="207"/>
      <c r="G11" s="207"/>
      <c r="H11" s="298">
        <v>2272104.11</v>
      </c>
      <c r="I11" s="208">
        <v>2726342.74</v>
      </c>
      <c r="J11" s="209">
        <v>2726342.74</v>
      </c>
      <c r="K11" s="298">
        <v>2983805.25</v>
      </c>
      <c r="L11" s="208">
        <v>2726342.74</v>
      </c>
      <c r="M11" s="209">
        <v>2726342.74</v>
      </c>
      <c r="N11" s="298">
        <v>1937087.23</v>
      </c>
      <c r="O11" s="208">
        <v>2726342.74</v>
      </c>
      <c r="P11" s="209">
        <v>2726342.74</v>
      </c>
      <c r="Q11" s="298">
        <v>1334028.76</v>
      </c>
      <c r="R11" s="208">
        <v>2726342.74</v>
      </c>
      <c r="S11" s="209">
        <v>2726342.74</v>
      </c>
      <c r="T11" s="298">
        <v>202911.64</v>
      </c>
      <c r="U11" s="208">
        <v>2726342.74</v>
      </c>
      <c r="V11" s="209">
        <v>2726342.74</v>
      </c>
    </row>
    <row r="12" spans="1:22" ht="18.399999999999999" customHeight="1" x14ac:dyDescent="0.2">
      <c r="A12" s="206" t="s">
        <v>16</v>
      </c>
      <c r="B12" s="207"/>
      <c r="C12" s="207"/>
      <c r="D12" s="207"/>
      <c r="E12" s="207"/>
      <c r="F12" s="207"/>
      <c r="G12" s="207"/>
      <c r="H12" s="298">
        <v>40200</v>
      </c>
      <c r="I12" s="208">
        <v>4264832.04</v>
      </c>
      <c r="J12" s="209">
        <v>4264832.04</v>
      </c>
      <c r="K12" s="298">
        <v>116225</v>
      </c>
      <c r="L12" s="208">
        <v>4264832.04</v>
      </c>
      <c r="M12" s="209">
        <v>4264832.04</v>
      </c>
      <c r="N12" s="298">
        <v>109100</v>
      </c>
      <c r="O12" s="208">
        <v>4264832.04</v>
      </c>
      <c r="P12" s="209">
        <v>4264832.04</v>
      </c>
      <c r="Q12" s="298">
        <v>44250</v>
      </c>
      <c r="R12" s="208">
        <v>4264832.04</v>
      </c>
      <c r="S12" s="209">
        <v>4264832.04</v>
      </c>
      <c r="T12" s="298">
        <v>44250</v>
      </c>
      <c r="U12" s="208">
        <v>4264832.04</v>
      </c>
      <c r="V12" s="209">
        <v>4264832.04</v>
      </c>
    </row>
    <row r="13" spans="1:22" ht="18.399999999999999" customHeight="1" x14ac:dyDescent="0.2">
      <c r="A13" s="206" t="s">
        <v>3</v>
      </c>
      <c r="B13" s="207"/>
      <c r="C13" s="207"/>
      <c r="D13" s="207"/>
      <c r="E13" s="207"/>
      <c r="F13" s="207"/>
      <c r="G13" s="207"/>
      <c r="H13" s="298">
        <v>0</v>
      </c>
      <c r="I13" s="208">
        <v>41563.69</v>
      </c>
      <c r="J13" s="209">
        <v>41563.69</v>
      </c>
      <c r="K13" s="298">
        <v>0</v>
      </c>
      <c r="L13" s="208">
        <v>41563.69</v>
      </c>
      <c r="M13" s="209">
        <v>41563.69</v>
      </c>
      <c r="N13" s="298">
        <v>0</v>
      </c>
      <c r="O13" s="208">
        <v>41563.69</v>
      </c>
      <c r="P13" s="209">
        <v>41563.69</v>
      </c>
      <c r="Q13" s="298">
        <v>0</v>
      </c>
      <c r="R13" s="208">
        <v>41563.69</v>
      </c>
      <c r="S13" s="209">
        <v>41563.69</v>
      </c>
      <c r="T13" s="298">
        <v>0</v>
      </c>
      <c r="U13" s="208">
        <v>41563.69</v>
      </c>
      <c r="V13" s="209">
        <v>41563.69</v>
      </c>
    </row>
    <row r="14" spans="1:22" ht="18.399999999999999" customHeight="1" thickBot="1" x14ac:dyDescent="0.25">
      <c r="A14" s="210"/>
      <c r="B14" s="211"/>
      <c r="C14" s="211"/>
      <c r="D14" s="211"/>
      <c r="E14" s="211"/>
      <c r="F14" s="211"/>
      <c r="G14" s="211"/>
      <c r="H14" s="299">
        <v>0</v>
      </c>
      <c r="I14" s="212">
        <v>0</v>
      </c>
      <c r="J14" s="213">
        <v>0</v>
      </c>
      <c r="K14" s="299">
        <v>0</v>
      </c>
      <c r="L14" s="212">
        <v>0</v>
      </c>
      <c r="M14" s="213">
        <v>0</v>
      </c>
      <c r="N14" s="299">
        <v>0</v>
      </c>
      <c r="O14" s="212">
        <v>0</v>
      </c>
      <c r="P14" s="213">
        <v>0</v>
      </c>
      <c r="Q14" s="299">
        <v>0</v>
      </c>
      <c r="R14" s="212">
        <v>0</v>
      </c>
      <c r="S14" s="213">
        <v>0</v>
      </c>
      <c r="T14" s="299">
        <v>0</v>
      </c>
      <c r="U14" s="212">
        <v>0</v>
      </c>
      <c r="V14" s="213">
        <v>0</v>
      </c>
    </row>
    <row r="15" spans="1:22" ht="18.399999999999999" customHeight="1" thickBot="1" x14ac:dyDescent="0.25">
      <c r="A15" s="185" t="s">
        <v>69</v>
      </c>
      <c r="B15" s="186"/>
      <c r="C15" s="186"/>
      <c r="D15" s="186"/>
      <c r="E15" s="186"/>
      <c r="F15" s="186"/>
      <c r="G15" s="186"/>
      <c r="H15" s="214">
        <f>SUM(H10:H14)</f>
        <v>2312304.11</v>
      </c>
      <c r="I15" s="215"/>
      <c r="J15" s="216"/>
      <c r="K15" s="215">
        <f>SUM(K10:K14)</f>
        <v>3100030.25</v>
      </c>
      <c r="L15" s="215"/>
      <c r="M15" s="215"/>
      <c r="N15" s="214">
        <f>SUM(N10:N14)</f>
        <v>2046187.23</v>
      </c>
      <c r="O15" s="215"/>
      <c r="P15" s="216"/>
      <c r="Q15" s="215">
        <f>SUM(Q10:Q14)</f>
        <v>1378278.76</v>
      </c>
      <c r="R15" s="215"/>
      <c r="S15" s="216"/>
      <c r="T15" s="215">
        <f>SUM(T10:T14)</f>
        <v>247161.64</v>
      </c>
      <c r="U15" s="215"/>
      <c r="V15" s="216"/>
    </row>
    <row r="16" spans="1:22" ht="18.399999999999999" customHeight="1" x14ac:dyDescent="0.2">
      <c r="A16" s="206" t="s">
        <v>30</v>
      </c>
      <c r="B16" s="207"/>
      <c r="C16" s="207"/>
      <c r="D16" s="207"/>
      <c r="E16" s="207"/>
      <c r="F16" s="207"/>
      <c r="G16" s="207"/>
      <c r="H16" s="300">
        <v>0</v>
      </c>
      <c r="I16" s="217">
        <v>1521059.02</v>
      </c>
      <c r="J16" s="218">
        <v>2351270.66</v>
      </c>
      <c r="K16" s="300">
        <v>0</v>
      </c>
      <c r="L16" s="217">
        <v>1659060.83</v>
      </c>
      <c r="M16" s="218">
        <v>1521059.02</v>
      </c>
      <c r="N16" s="300">
        <v>28000</v>
      </c>
      <c r="O16" s="217">
        <v>2230351.92</v>
      </c>
      <c r="P16" s="218">
        <v>1659060.83</v>
      </c>
      <c r="Q16" s="300">
        <v>0</v>
      </c>
      <c r="R16" s="217">
        <v>2351270.66</v>
      </c>
      <c r="S16" s="218">
        <v>2230351.92</v>
      </c>
      <c r="T16" s="300">
        <v>0</v>
      </c>
      <c r="U16" s="217">
        <v>2351270.66</v>
      </c>
      <c r="V16" s="218">
        <v>2230351.92</v>
      </c>
    </row>
    <row r="17" spans="1:22" ht="18.399999999999999" customHeight="1" thickBot="1" x14ac:dyDescent="0.25">
      <c r="A17" s="210" t="s">
        <v>3</v>
      </c>
      <c r="B17" s="211"/>
      <c r="C17" s="211"/>
      <c r="D17" s="211"/>
      <c r="E17" s="211"/>
      <c r="F17" s="211"/>
      <c r="G17" s="211"/>
      <c r="H17" s="299">
        <v>0</v>
      </c>
      <c r="I17" s="212">
        <v>1192323.53</v>
      </c>
      <c r="J17" s="213">
        <v>824300.6</v>
      </c>
      <c r="K17" s="299">
        <v>0</v>
      </c>
      <c r="L17" s="212">
        <v>4295659.8600000003</v>
      </c>
      <c r="M17" s="213">
        <v>1192323.53</v>
      </c>
      <c r="N17" s="299">
        <v>121840</v>
      </c>
      <c r="O17" s="212">
        <v>1045347.08</v>
      </c>
      <c r="P17" s="213">
        <v>4295659.8600000003</v>
      </c>
      <c r="Q17" s="299">
        <v>0</v>
      </c>
      <c r="R17" s="212">
        <v>824300.6</v>
      </c>
      <c r="S17" s="213">
        <v>1045347.08</v>
      </c>
      <c r="T17" s="299">
        <v>0</v>
      </c>
      <c r="U17" s="212">
        <v>824300.6</v>
      </c>
      <c r="V17" s="213">
        <v>1045347.08</v>
      </c>
    </row>
    <row r="18" spans="1:22" ht="18.399999999999999" customHeight="1" thickBot="1" x14ac:dyDescent="0.25">
      <c r="A18" s="222" t="s">
        <v>70</v>
      </c>
      <c r="B18" s="223"/>
      <c r="C18" s="223"/>
      <c r="D18" s="223"/>
      <c r="E18" s="223"/>
      <c r="F18" s="223"/>
      <c r="G18" s="223"/>
      <c r="H18" s="224">
        <f>SUM(H15:H17)</f>
        <v>2312304.11</v>
      </c>
      <c r="I18" s="225"/>
      <c r="J18" s="226"/>
      <c r="K18" s="225">
        <f>SUM(K15:K17)</f>
        <v>3100030.25</v>
      </c>
      <c r="L18" s="225"/>
      <c r="M18" s="225"/>
      <c r="N18" s="224">
        <f>SUM(N15:N17)</f>
        <v>2196027.23</v>
      </c>
      <c r="O18" s="225"/>
      <c r="P18" s="226"/>
      <c r="Q18" s="224">
        <f>SUM(Q15:Q17)</f>
        <v>1378278.76</v>
      </c>
      <c r="R18" s="225"/>
      <c r="S18" s="226"/>
      <c r="T18" s="224">
        <f>SUM(T15:T17)</f>
        <v>247161.64</v>
      </c>
      <c r="U18" s="225"/>
      <c r="V18" s="226"/>
    </row>
    <row r="19" spans="1:22" s="76" customFormat="1" ht="28.15" customHeight="1" x14ac:dyDescent="0.2">
      <c r="A19" s="88" t="s">
        <v>68</v>
      </c>
      <c r="B19" s="89"/>
      <c r="C19" s="89"/>
      <c r="D19" s="89"/>
      <c r="E19" s="89"/>
      <c r="H19" s="90"/>
      <c r="I19" s="90"/>
      <c r="J19" s="90"/>
      <c r="K19" s="90"/>
      <c r="L19" s="91"/>
      <c r="M19" s="91"/>
      <c r="N19" s="91"/>
      <c r="O19" s="91"/>
      <c r="P19" s="91"/>
      <c r="Q19" s="91"/>
      <c r="R19" s="91"/>
      <c r="S19" s="91"/>
    </row>
    <row r="20" spans="1:22" ht="18.399999999999999" customHeight="1" x14ac:dyDescent="0.2">
      <c r="A20" s="43"/>
      <c r="B20" s="44"/>
      <c r="C20" s="44"/>
      <c r="D20" s="44"/>
      <c r="E20" s="44"/>
      <c r="F20" s="44"/>
      <c r="G20" s="44"/>
      <c r="H20" s="296" t="s">
        <v>102</v>
      </c>
      <c r="I20" s="219"/>
      <c r="J20" s="219"/>
      <c r="K20" s="219"/>
      <c r="L20" s="219"/>
      <c r="M20" s="219"/>
      <c r="N20" s="219"/>
      <c r="O20" s="219"/>
      <c r="P20" s="219"/>
      <c r="Q20" s="219"/>
      <c r="R20" s="219"/>
      <c r="S20" s="219"/>
      <c r="T20" s="220"/>
      <c r="U20" s="220"/>
      <c r="V20" s="221"/>
    </row>
    <row r="21" spans="1:22" ht="18.399999999999999" customHeight="1" x14ac:dyDescent="0.2">
      <c r="A21" s="199" t="s">
        <v>2</v>
      </c>
      <c r="B21" s="199"/>
      <c r="C21" s="199"/>
      <c r="D21" s="199"/>
      <c r="E21" s="199"/>
      <c r="F21" s="199"/>
      <c r="G21" s="199"/>
      <c r="H21" s="201">
        <f>K21-1</f>
        <v>2017</v>
      </c>
      <c r="I21" s="201"/>
      <c r="J21" s="201"/>
      <c r="K21" s="201">
        <f>N21-1</f>
        <v>2018</v>
      </c>
      <c r="L21" s="201"/>
      <c r="M21" s="201"/>
      <c r="N21" s="201">
        <f>Q21-1</f>
        <v>2019</v>
      </c>
      <c r="O21" s="201"/>
      <c r="P21" s="201"/>
      <c r="Q21" s="201">
        <f>T21-1</f>
        <v>2020</v>
      </c>
      <c r="R21" s="201"/>
      <c r="S21" s="201"/>
      <c r="T21" s="201">
        <f>R2</f>
        <v>2021</v>
      </c>
      <c r="U21" s="201"/>
      <c r="V21" s="201"/>
    </row>
    <row r="22" spans="1:22" ht="18.399999999999999" customHeight="1" x14ac:dyDescent="0.2">
      <c r="A22" s="202" t="s">
        <v>15</v>
      </c>
      <c r="B22" s="203"/>
      <c r="C22" s="203"/>
      <c r="D22" s="203"/>
      <c r="E22" s="203"/>
      <c r="F22" s="203"/>
      <c r="G22" s="203"/>
      <c r="H22" s="297">
        <v>1183157.19</v>
      </c>
      <c r="I22" s="204">
        <v>373432.17</v>
      </c>
      <c r="J22" s="205">
        <v>697745.74</v>
      </c>
      <c r="K22" s="297">
        <v>1843007.08</v>
      </c>
      <c r="L22" s="204">
        <v>365967.42</v>
      </c>
      <c r="M22" s="205">
        <v>373432.17</v>
      </c>
      <c r="N22" s="297">
        <v>1030211.82</v>
      </c>
      <c r="O22" s="204">
        <v>414709.37</v>
      </c>
      <c r="P22" s="205">
        <v>365967.42</v>
      </c>
      <c r="Q22" s="297">
        <v>509565.62</v>
      </c>
      <c r="R22" s="204">
        <v>697745.74</v>
      </c>
      <c r="S22" s="205">
        <v>414709.37</v>
      </c>
      <c r="T22" s="297">
        <v>0</v>
      </c>
      <c r="U22" s="204">
        <v>557211.56000000006</v>
      </c>
      <c r="V22" s="205">
        <v>577850.16</v>
      </c>
    </row>
    <row r="23" spans="1:22" ht="18.399999999999999" customHeight="1" x14ac:dyDescent="0.2">
      <c r="A23" s="206" t="s">
        <v>46</v>
      </c>
      <c r="B23" s="207"/>
      <c r="C23" s="207"/>
      <c r="D23" s="207"/>
      <c r="E23" s="207"/>
      <c r="F23" s="207"/>
      <c r="G23" s="207"/>
      <c r="H23" s="298">
        <v>0</v>
      </c>
      <c r="I23" s="208">
        <v>12728583.199999999</v>
      </c>
      <c r="J23" s="209">
        <v>13240574.68</v>
      </c>
      <c r="K23" s="298">
        <v>0</v>
      </c>
      <c r="L23" s="208">
        <v>12120371.99</v>
      </c>
      <c r="M23" s="209">
        <v>12728583.199999999</v>
      </c>
      <c r="N23" s="298">
        <v>0</v>
      </c>
      <c r="O23" s="208">
        <v>12941517.73</v>
      </c>
      <c r="P23" s="209">
        <v>12120371.99</v>
      </c>
      <c r="Q23" s="298">
        <v>0</v>
      </c>
      <c r="R23" s="208">
        <v>13240574.68</v>
      </c>
      <c r="S23" s="209">
        <v>12941517.73</v>
      </c>
      <c r="T23" s="298">
        <v>0</v>
      </c>
      <c r="U23" s="208">
        <v>13289626.9983333</v>
      </c>
      <c r="V23" s="209">
        <v>13396094.2633333</v>
      </c>
    </row>
    <row r="24" spans="1:22" ht="18.399999999999999" customHeight="1" x14ac:dyDescent="0.2">
      <c r="A24" s="206" t="s">
        <v>16</v>
      </c>
      <c r="B24" s="207"/>
      <c r="C24" s="207"/>
      <c r="D24" s="207"/>
      <c r="E24" s="207"/>
      <c r="F24" s="207"/>
      <c r="G24" s="207"/>
      <c r="H24" s="298">
        <v>752661.6</v>
      </c>
      <c r="I24" s="208">
        <v>548784.99</v>
      </c>
      <c r="J24" s="209">
        <v>408005.67</v>
      </c>
      <c r="K24" s="298">
        <v>846546.53</v>
      </c>
      <c r="L24" s="208">
        <v>536819.05000000005</v>
      </c>
      <c r="M24" s="209">
        <v>548784.99</v>
      </c>
      <c r="N24" s="298">
        <v>521892.63</v>
      </c>
      <c r="O24" s="208">
        <v>344975.81</v>
      </c>
      <c r="P24" s="209">
        <v>536819.05000000005</v>
      </c>
      <c r="Q24" s="298">
        <v>549785.72</v>
      </c>
      <c r="R24" s="208">
        <v>408005.67</v>
      </c>
      <c r="S24" s="209">
        <v>344975.81</v>
      </c>
      <c r="T24" s="298">
        <v>63714.87</v>
      </c>
      <c r="U24" s="208">
        <v>128208.38666666699</v>
      </c>
      <c r="V24" s="209">
        <v>26303.796666666702</v>
      </c>
    </row>
    <row r="25" spans="1:22" ht="18.399999999999999" customHeight="1" thickBot="1" x14ac:dyDescent="0.25">
      <c r="A25" s="206" t="s">
        <v>3</v>
      </c>
      <c r="B25" s="207"/>
      <c r="C25" s="207"/>
      <c r="D25" s="207"/>
      <c r="E25" s="207"/>
      <c r="F25" s="207"/>
      <c r="G25" s="207"/>
      <c r="H25" s="299">
        <v>0</v>
      </c>
      <c r="I25" s="212">
        <v>0</v>
      </c>
      <c r="J25" s="213">
        <v>0</v>
      </c>
      <c r="K25" s="299">
        <v>0</v>
      </c>
      <c r="L25" s="212">
        <v>0</v>
      </c>
      <c r="M25" s="213">
        <v>0</v>
      </c>
      <c r="N25" s="299">
        <v>0</v>
      </c>
      <c r="O25" s="212">
        <v>0</v>
      </c>
      <c r="P25" s="213">
        <v>0</v>
      </c>
      <c r="Q25" s="299">
        <v>0</v>
      </c>
      <c r="R25" s="212">
        <v>0</v>
      </c>
      <c r="S25" s="213">
        <v>0</v>
      </c>
      <c r="T25" s="299">
        <v>0</v>
      </c>
      <c r="U25" s="212">
        <v>0</v>
      </c>
      <c r="V25" s="213">
        <v>0</v>
      </c>
    </row>
    <row r="26" spans="1:22" ht="18.399999999999999" customHeight="1" thickBot="1" x14ac:dyDescent="0.25">
      <c r="A26" s="185" t="s">
        <v>69</v>
      </c>
      <c r="B26" s="186"/>
      <c r="C26" s="186"/>
      <c r="D26" s="186"/>
      <c r="E26" s="186"/>
      <c r="F26" s="186"/>
      <c r="G26" s="187"/>
      <c r="H26" s="214">
        <f>SUM(H22:H25)</f>
        <v>1935818.79</v>
      </c>
      <c r="I26" s="215"/>
      <c r="J26" s="215"/>
      <c r="K26" s="214">
        <f>SUM(K22:K25)</f>
        <v>2689553.6100000003</v>
      </c>
      <c r="L26" s="215"/>
      <c r="M26" s="216"/>
      <c r="N26" s="215">
        <f>SUM(N22:N25)</f>
        <v>1552104.45</v>
      </c>
      <c r="O26" s="215"/>
      <c r="P26" s="215"/>
      <c r="Q26" s="214">
        <f>SUM(Q22:Q25)</f>
        <v>1059351.3399999999</v>
      </c>
      <c r="R26" s="215"/>
      <c r="S26" s="216"/>
      <c r="T26" s="214">
        <f>SUM(T22:T25)</f>
        <v>63714.87</v>
      </c>
      <c r="U26" s="215"/>
      <c r="V26" s="216"/>
    </row>
    <row r="27" spans="1:22" ht="18.399999999999999" customHeight="1" x14ac:dyDescent="0.2">
      <c r="A27" s="206" t="s">
        <v>30</v>
      </c>
      <c r="B27" s="207"/>
      <c r="C27" s="207"/>
      <c r="D27" s="207"/>
      <c r="E27" s="207"/>
      <c r="F27" s="207"/>
      <c r="G27" s="227"/>
      <c r="H27" s="300">
        <v>89824.61</v>
      </c>
      <c r="I27" s="217"/>
      <c r="J27" s="218"/>
      <c r="K27" s="300">
        <v>112522.26</v>
      </c>
      <c r="L27" s="217">
        <v>10122961.629999999</v>
      </c>
      <c r="M27" s="218">
        <v>6628334.5600000005</v>
      </c>
      <c r="N27" s="300">
        <v>124905.02</v>
      </c>
      <c r="O27" s="217">
        <v>6248838.1500000004</v>
      </c>
      <c r="P27" s="218">
        <v>10122961.629999999</v>
      </c>
      <c r="Q27" s="300">
        <v>0</v>
      </c>
      <c r="R27" s="217">
        <v>6834216</v>
      </c>
      <c r="S27" s="218">
        <v>6248838.1500000004</v>
      </c>
      <c r="T27" s="300">
        <v>0</v>
      </c>
      <c r="U27" s="217">
        <v>6001218.2883333303</v>
      </c>
      <c r="V27" s="218">
        <v>5811470.0833333302</v>
      </c>
    </row>
    <row r="28" spans="1:22" ht="18.399999999999999" customHeight="1" thickBot="1" x14ac:dyDescent="0.25">
      <c r="A28" s="210" t="s">
        <v>3</v>
      </c>
      <c r="B28" s="211"/>
      <c r="C28" s="211"/>
      <c r="D28" s="211"/>
      <c r="E28" s="211"/>
      <c r="F28" s="211"/>
      <c r="G28" s="228"/>
      <c r="H28" s="299">
        <v>376485.32</v>
      </c>
      <c r="I28" s="212">
        <v>0</v>
      </c>
      <c r="J28" s="213">
        <v>0</v>
      </c>
      <c r="K28" s="299">
        <v>424325.09</v>
      </c>
      <c r="L28" s="212">
        <v>0</v>
      </c>
      <c r="M28" s="213">
        <v>0</v>
      </c>
      <c r="N28" s="299">
        <v>622154.91</v>
      </c>
      <c r="O28" s="212">
        <v>0</v>
      </c>
      <c r="P28" s="213">
        <v>0</v>
      </c>
      <c r="Q28" s="299">
        <v>318927.42</v>
      </c>
      <c r="R28" s="212">
        <v>0</v>
      </c>
      <c r="S28" s="213">
        <v>0</v>
      </c>
      <c r="T28" s="299">
        <v>183446.77</v>
      </c>
      <c r="U28" s="212">
        <v>0</v>
      </c>
      <c r="V28" s="213">
        <v>0</v>
      </c>
    </row>
    <row r="29" spans="1:22" ht="18.399999999999999" customHeight="1" thickBot="1" x14ac:dyDescent="0.25">
      <c r="A29" s="222" t="s">
        <v>70</v>
      </c>
      <c r="B29" s="223"/>
      <c r="C29" s="223"/>
      <c r="D29" s="223"/>
      <c r="E29" s="223"/>
      <c r="F29" s="223"/>
      <c r="G29" s="229"/>
      <c r="H29" s="224">
        <f>SUM(H26:H28)</f>
        <v>2402128.7200000002</v>
      </c>
      <c r="I29" s="225"/>
      <c r="J29" s="225"/>
      <c r="K29" s="224">
        <f>SUM(K26:K28)</f>
        <v>3226400.96</v>
      </c>
      <c r="L29" s="225"/>
      <c r="M29" s="226"/>
      <c r="N29" s="225">
        <f>SUM(N26:N28)</f>
        <v>2299164.38</v>
      </c>
      <c r="O29" s="225"/>
      <c r="P29" s="225"/>
      <c r="Q29" s="224">
        <f>SUM(Q26:Q28)</f>
        <v>1378278.7599999998</v>
      </c>
      <c r="R29" s="225"/>
      <c r="S29" s="226"/>
      <c r="T29" s="224">
        <f>SUM(T26:T28)</f>
        <v>247161.63999999998</v>
      </c>
      <c r="U29" s="225"/>
      <c r="V29" s="226"/>
    </row>
    <row r="30" spans="1:22" ht="16.899999999999999" customHeight="1" x14ac:dyDescent="0.2">
      <c r="A30" s="43" t="s">
        <v>68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</row>
    <row r="31" spans="1:22" ht="16.899999999999999" customHeight="1" x14ac:dyDescent="0.2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31"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:C2"/>
    <mergeCell ref="D1:I2"/>
    <mergeCell ref="J1:O2"/>
    <mergeCell ref="P1:Q1"/>
    <mergeCell ref="R1:S1"/>
    <mergeCell ref="P2:Q2"/>
    <mergeCell ref="R2:S2"/>
    <mergeCell ref="P3:Q3"/>
    <mergeCell ref="R3:S3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C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70" t="str">
        <f>Coordonnées!A1</f>
        <v>Synthèse du Budget</v>
      </c>
      <c r="B1" s="171"/>
      <c r="C1" s="171"/>
      <c r="D1" s="63"/>
      <c r="E1" s="167" t="s">
        <v>0</v>
      </c>
      <c r="F1" s="167"/>
      <c r="G1" s="171" t="str">
        <f>Coordonnées!J1</f>
        <v>DAVERDISSE</v>
      </c>
      <c r="H1" s="171"/>
      <c r="I1" s="65" t="s">
        <v>40</v>
      </c>
      <c r="J1" s="78">
        <f>Coordonnées!R1</f>
        <v>84016</v>
      </c>
    </row>
    <row r="2" spans="1:10" ht="16.149999999999999" customHeight="1" x14ac:dyDescent="0.2">
      <c r="A2" s="172"/>
      <c r="B2" s="173"/>
      <c r="C2" s="173"/>
      <c r="D2" s="64"/>
      <c r="E2" s="168"/>
      <c r="F2" s="168"/>
      <c r="G2" s="173"/>
      <c r="H2" s="173"/>
      <c r="I2" s="66" t="s">
        <v>1</v>
      </c>
      <c r="J2" s="79">
        <f>Coordonnées!R2</f>
        <v>2021</v>
      </c>
    </row>
    <row r="3" spans="1:10" s="76" customFormat="1" ht="27" customHeight="1" x14ac:dyDescent="0.2">
      <c r="A3" s="87" t="str">
        <f>Coordonnées!A3</f>
        <v>Modèle officiel généré par l'application eComptes © SPW Intérieur et Action Sociale</v>
      </c>
      <c r="B3" s="73"/>
      <c r="C3" s="73"/>
      <c r="D3" s="73"/>
      <c r="E3" s="73"/>
      <c r="F3" s="74"/>
      <c r="G3" s="74"/>
      <c r="H3" s="75"/>
      <c r="I3" s="75" t="s">
        <v>41</v>
      </c>
      <c r="J3" s="77">
        <f>Coordonnées!R3</f>
        <v>1</v>
      </c>
    </row>
    <row r="4" spans="1:10" ht="16.149999999999999" customHeight="1" x14ac:dyDescent="0.2">
      <c r="A4" s="17"/>
      <c r="B4" s="16"/>
      <c r="C4" s="16"/>
      <c r="D4" s="16"/>
      <c r="E4" s="244" t="s">
        <v>47</v>
      </c>
      <c r="F4" s="245"/>
      <c r="G4" s="245"/>
      <c r="H4" s="245"/>
      <c r="I4" s="245"/>
    </row>
    <row r="5" spans="1:10" ht="17.649999999999999" customHeight="1" x14ac:dyDescent="0.2">
      <c r="A5" s="15"/>
      <c r="E5" s="239" t="s">
        <v>71</v>
      </c>
      <c r="F5" s="240"/>
      <c r="G5" s="240"/>
      <c r="H5" s="240"/>
      <c r="I5" s="240"/>
    </row>
    <row r="6" spans="1:10" ht="17.649999999999999" customHeight="1" x14ac:dyDescent="0.2">
      <c r="A6" s="15"/>
      <c r="E6" s="71" t="str">
        <f>Coordonnées!$H$27</f>
        <v>Budget</v>
      </c>
      <c r="F6" s="71" t="str">
        <f>Coordonnées!$H$27</f>
        <v>Budget</v>
      </c>
      <c r="G6" s="71" t="str">
        <f>Coordonnées!$H$27</f>
        <v>Budget</v>
      </c>
      <c r="H6" s="71" t="str">
        <f>Coordonnées!$H$27</f>
        <v>Budget</v>
      </c>
      <c r="I6" s="71" t="str">
        <f>Coordonnées!$H$27</f>
        <v>Budget</v>
      </c>
    </row>
    <row r="7" spans="1:10" ht="17.649999999999999" customHeight="1" x14ac:dyDescent="0.2">
      <c r="A7" s="15"/>
      <c r="E7" s="67">
        <f>F7-1</f>
        <v>2017</v>
      </c>
      <c r="F7" s="67">
        <f>G7-1</f>
        <v>2018</v>
      </c>
      <c r="G7" s="67">
        <f>H7-1</f>
        <v>2019</v>
      </c>
      <c r="H7" s="67">
        <f>I7-1</f>
        <v>2020</v>
      </c>
      <c r="I7" s="67">
        <f>J2</f>
        <v>2021</v>
      </c>
    </row>
    <row r="8" spans="1:10" ht="30" customHeight="1" x14ac:dyDescent="0.2">
      <c r="A8" s="241" t="s">
        <v>36</v>
      </c>
      <c r="B8" s="242"/>
      <c r="C8" s="242"/>
      <c r="D8" s="243"/>
      <c r="E8" s="301">
        <v>113491.08</v>
      </c>
      <c r="F8" s="301">
        <v>54850</v>
      </c>
      <c r="G8" s="301">
        <v>269706.81</v>
      </c>
      <c r="H8" s="301">
        <v>59742.66</v>
      </c>
      <c r="I8" s="301">
        <v>57820</v>
      </c>
    </row>
    <row r="9" spans="1:10" ht="30" customHeight="1" x14ac:dyDescent="0.2">
      <c r="A9" s="230" t="s">
        <v>19</v>
      </c>
      <c r="B9" s="231"/>
      <c r="C9" s="231"/>
      <c r="D9" s="232"/>
      <c r="E9" s="301">
        <v>832687.87</v>
      </c>
      <c r="F9" s="301">
        <v>882424.18</v>
      </c>
      <c r="G9" s="301">
        <v>879306.93</v>
      </c>
      <c r="H9" s="301">
        <v>899762.41</v>
      </c>
      <c r="I9" s="301">
        <v>915132.42</v>
      </c>
    </row>
    <row r="10" spans="1:10" ht="30" customHeight="1" x14ac:dyDescent="0.2">
      <c r="A10" s="230" t="s">
        <v>20</v>
      </c>
      <c r="B10" s="231"/>
      <c r="C10" s="231"/>
      <c r="D10" s="232"/>
      <c r="E10" s="301">
        <v>202132.53</v>
      </c>
      <c r="F10" s="301">
        <v>216291.77</v>
      </c>
      <c r="G10" s="301">
        <v>213709.35</v>
      </c>
      <c r="H10" s="301">
        <v>209961.06</v>
      </c>
      <c r="I10" s="301">
        <v>194641.4</v>
      </c>
    </row>
    <row r="11" spans="1:10" ht="30" customHeight="1" x14ac:dyDescent="0.2">
      <c r="A11" s="230" t="s">
        <v>21</v>
      </c>
      <c r="B11" s="231"/>
      <c r="C11" s="231"/>
      <c r="D11" s="232"/>
      <c r="E11" s="301">
        <v>687969.36</v>
      </c>
      <c r="F11" s="301">
        <v>727964.49</v>
      </c>
      <c r="G11" s="301">
        <v>720802.75</v>
      </c>
      <c r="H11" s="301">
        <v>716123.31</v>
      </c>
      <c r="I11" s="301">
        <v>751486.59</v>
      </c>
    </row>
    <row r="12" spans="1:10" ht="30" customHeight="1" x14ac:dyDescent="0.2">
      <c r="A12" s="230" t="s">
        <v>29</v>
      </c>
      <c r="B12" s="231"/>
      <c r="C12" s="231"/>
      <c r="D12" s="232"/>
      <c r="E12" s="301">
        <v>20349</v>
      </c>
      <c r="F12" s="301">
        <v>21127.7</v>
      </c>
      <c r="G12" s="301">
        <v>21197.46</v>
      </c>
      <c r="H12" s="301">
        <v>18734</v>
      </c>
      <c r="I12" s="301">
        <v>26169</v>
      </c>
    </row>
    <row r="13" spans="1:10" ht="30" customHeight="1" x14ac:dyDescent="0.2">
      <c r="A13" s="230" t="s">
        <v>22</v>
      </c>
      <c r="B13" s="231"/>
      <c r="C13" s="231"/>
      <c r="D13" s="232"/>
      <c r="E13" s="301">
        <v>390178.42</v>
      </c>
      <c r="F13" s="301">
        <v>414931.53</v>
      </c>
      <c r="G13" s="301">
        <v>461903.24</v>
      </c>
      <c r="H13" s="301">
        <v>426259.65</v>
      </c>
      <c r="I13" s="301">
        <v>478169.34</v>
      </c>
    </row>
    <row r="14" spans="1:10" ht="30" customHeight="1" x14ac:dyDescent="0.2">
      <c r="A14" s="230" t="s">
        <v>23</v>
      </c>
      <c r="B14" s="231"/>
      <c r="C14" s="231"/>
      <c r="D14" s="232"/>
      <c r="E14" s="301">
        <v>233946.16</v>
      </c>
      <c r="F14" s="301">
        <v>242112.32</v>
      </c>
      <c r="G14" s="301">
        <v>269703.17</v>
      </c>
      <c r="H14" s="301">
        <v>246132.44</v>
      </c>
      <c r="I14" s="301">
        <v>247904.59</v>
      </c>
    </row>
    <row r="15" spans="1:10" ht="30" customHeight="1" x14ac:dyDescent="0.2">
      <c r="A15" s="230" t="s">
        <v>24</v>
      </c>
      <c r="B15" s="231"/>
      <c r="C15" s="231"/>
      <c r="D15" s="232"/>
      <c r="E15" s="301">
        <v>255748.19</v>
      </c>
      <c r="F15" s="301">
        <v>247335.6</v>
      </c>
      <c r="G15" s="301">
        <v>259904.09</v>
      </c>
      <c r="H15" s="301">
        <v>259820.1</v>
      </c>
      <c r="I15" s="301">
        <v>268172.53999999998</v>
      </c>
    </row>
    <row r="16" spans="1:10" ht="30" customHeight="1" x14ac:dyDescent="0.2">
      <c r="A16" s="233" t="s">
        <v>33</v>
      </c>
      <c r="B16" s="234"/>
      <c r="C16" s="234"/>
      <c r="D16" s="235"/>
      <c r="E16" s="301">
        <v>0</v>
      </c>
      <c r="F16" s="301">
        <v>0</v>
      </c>
      <c r="G16" s="301">
        <v>0</v>
      </c>
      <c r="H16" s="301">
        <v>0</v>
      </c>
      <c r="I16" s="301">
        <v>0</v>
      </c>
    </row>
    <row r="17" spans="1:9" ht="30" customHeight="1" x14ac:dyDescent="0.2">
      <c r="A17" s="230" t="s">
        <v>32</v>
      </c>
      <c r="B17" s="231"/>
      <c r="C17" s="231"/>
      <c r="D17" s="232"/>
      <c r="E17" s="301">
        <v>57226.400000000001</v>
      </c>
      <c r="F17" s="301">
        <v>44332.35</v>
      </c>
      <c r="G17" s="301">
        <v>49324.25</v>
      </c>
      <c r="H17" s="301">
        <v>58448.97</v>
      </c>
      <c r="I17" s="301">
        <v>57644.94</v>
      </c>
    </row>
    <row r="18" spans="1:9" ht="30" customHeight="1" x14ac:dyDescent="0.2">
      <c r="A18" s="230" t="s">
        <v>25</v>
      </c>
      <c r="B18" s="231"/>
      <c r="C18" s="231"/>
      <c r="D18" s="232"/>
      <c r="E18" s="301">
        <v>255057.21</v>
      </c>
      <c r="F18" s="301">
        <v>235990</v>
      </c>
      <c r="G18" s="301">
        <v>274152.11</v>
      </c>
      <c r="H18" s="301">
        <v>234000</v>
      </c>
      <c r="I18" s="301">
        <v>260500</v>
      </c>
    </row>
    <row r="19" spans="1:9" ht="30" customHeight="1" x14ac:dyDescent="0.2">
      <c r="A19" s="233" t="s">
        <v>26</v>
      </c>
      <c r="B19" s="234"/>
      <c r="C19" s="234"/>
      <c r="D19" s="235"/>
      <c r="E19" s="301">
        <v>169999.98</v>
      </c>
      <c r="F19" s="301">
        <v>174222.19</v>
      </c>
      <c r="G19" s="301">
        <v>185205.45</v>
      </c>
      <c r="H19" s="301">
        <v>184585.96</v>
      </c>
      <c r="I19" s="301">
        <v>198759.2</v>
      </c>
    </row>
    <row r="20" spans="1:9" ht="30" customHeight="1" x14ac:dyDescent="0.2">
      <c r="A20" s="230" t="s">
        <v>27</v>
      </c>
      <c r="B20" s="231"/>
      <c r="C20" s="231"/>
      <c r="D20" s="232"/>
      <c r="E20" s="301">
        <v>23531.5</v>
      </c>
      <c r="F20" s="301">
        <v>24496.5</v>
      </c>
      <c r="G20" s="301">
        <v>21600</v>
      </c>
      <c r="H20" s="301">
        <v>19800</v>
      </c>
      <c r="I20" s="301">
        <v>23324.99</v>
      </c>
    </row>
    <row r="21" spans="1:9" ht="30" customHeight="1" x14ac:dyDescent="0.2">
      <c r="A21" s="236" t="s">
        <v>28</v>
      </c>
      <c r="B21" s="237"/>
      <c r="C21" s="237"/>
      <c r="D21" s="238"/>
      <c r="E21" s="301">
        <v>560</v>
      </c>
      <c r="F21" s="301">
        <v>350</v>
      </c>
      <c r="G21" s="301">
        <v>350</v>
      </c>
      <c r="H21" s="301">
        <v>280</v>
      </c>
      <c r="I21" s="301">
        <v>280</v>
      </c>
    </row>
  </sheetData>
  <mergeCells count="19">
    <mergeCell ref="A1:C2"/>
    <mergeCell ref="A8:D8"/>
    <mergeCell ref="A9:D9"/>
    <mergeCell ref="G1:H2"/>
    <mergeCell ref="E1:F2"/>
    <mergeCell ref="E4:I4"/>
    <mergeCell ref="A13:D13"/>
    <mergeCell ref="A15:D15"/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C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70" t="str">
        <f>Coordonnées!A1</f>
        <v>Synthèse du Budget</v>
      </c>
      <c r="B1" s="171"/>
      <c r="C1" s="171"/>
      <c r="D1" s="63"/>
      <c r="E1" s="167" t="s">
        <v>0</v>
      </c>
      <c r="F1" s="167"/>
      <c r="G1" s="171" t="str">
        <f>Coordonnées!J1</f>
        <v>DAVERDISSE</v>
      </c>
      <c r="H1" s="171"/>
      <c r="I1" s="65" t="s">
        <v>40</v>
      </c>
      <c r="J1" s="78">
        <f>Coordonnées!R1</f>
        <v>84016</v>
      </c>
    </row>
    <row r="2" spans="1:10" ht="16.149999999999999" customHeight="1" x14ac:dyDescent="0.2">
      <c r="A2" s="172"/>
      <c r="B2" s="173"/>
      <c r="C2" s="173"/>
      <c r="D2" s="64"/>
      <c r="E2" s="168"/>
      <c r="F2" s="168"/>
      <c r="G2" s="173"/>
      <c r="H2" s="173"/>
      <c r="I2" s="66" t="s">
        <v>1</v>
      </c>
      <c r="J2" s="79">
        <f>Coordonnées!R2</f>
        <v>2021</v>
      </c>
    </row>
    <row r="3" spans="1:10" s="76" customFormat="1" ht="27" customHeight="1" x14ac:dyDescent="0.2">
      <c r="A3" s="87" t="str">
        <f>Coordonnées!A3</f>
        <v>Modèle officiel généré par l'application eComptes © SPW Intérieur et Action Sociale</v>
      </c>
      <c r="B3" s="73"/>
      <c r="C3" s="73"/>
      <c r="D3" s="73"/>
      <c r="E3" s="73"/>
      <c r="F3" s="74"/>
      <c r="G3" s="74"/>
      <c r="H3" s="75"/>
      <c r="I3" s="75" t="s">
        <v>41</v>
      </c>
      <c r="J3" s="77">
        <f>Coordonnées!R3</f>
        <v>1</v>
      </c>
    </row>
    <row r="4" spans="1:10" ht="16.149999999999999" customHeight="1" x14ac:dyDescent="0.2">
      <c r="A4" s="17"/>
      <c r="B4" s="16"/>
      <c r="C4" s="16"/>
      <c r="D4" s="16"/>
      <c r="E4" s="244" t="s">
        <v>47</v>
      </c>
      <c r="F4" s="245"/>
      <c r="G4" s="245"/>
      <c r="H4" s="245"/>
      <c r="I4" s="245"/>
    </row>
    <row r="5" spans="1:10" ht="17.649999999999999" customHeight="1" x14ac:dyDescent="0.2">
      <c r="A5" s="15"/>
      <c r="E5" s="246" t="s">
        <v>72</v>
      </c>
      <c r="F5" s="247"/>
      <c r="G5" s="247"/>
      <c r="H5" s="247"/>
      <c r="I5" s="247"/>
    </row>
    <row r="6" spans="1:10" ht="17.649999999999999" customHeight="1" x14ac:dyDescent="0.2">
      <c r="A6" s="15"/>
      <c r="E6" s="71" t="str">
        <f>Coordonnées!$H$27</f>
        <v>Budget</v>
      </c>
      <c r="F6" s="71" t="str">
        <f>Coordonnées!$H$27</f>
        <v>Budget</v>
      </c>
      <c r="G6" s="71" t="str">
        <f>Coordonnées!$H$27</f>
        <v>Budget</v>
      </c>
      <c r="H6" s="71" t="str">
        <f>Coordonnées!$H$27</f>
        <v>Budget</v>
      </c>
      <c r="I6" s="71" t="str">
        <f>Coordonnées!$H$27</f>
        <v>Budget</v>
      </c>
    </row>
    <row r="7" spans="1:10" ht="17.649999999999999" customHeight="1" x14ac:dyDescent="0.2">
      <c r="A7" s="15"/>
      <c r="E7" s="67">
        <f>F7-1</f>
        <v>2017</v>
      </c>
      <c r="F7" s="67">
        <f>G7-1</f>
        <v>2018</v>
      </c>
      <c r="G7" s="67">
        <f>H7-1</f>
        <v>2019</v>
      </c>
      <c r="H7" s="67">
        <f>I7-1</f>
        <v>2020</v>
      </c>
      <c r="I7" s="67">
        <f>J2</f>
        <v>2021</v>
      </c>
    </row>
    <row r="8" spans="1:10" ht="30" customHeight="1" x14ac:dyDescent="0.2">
      <c r="A8" s="241" t="s">
        <v>36</v>
      </c>
      <c r="B8" s="242"/>
      <c r="C8" s="242"/>
      <c r="D8" s="243"/>
      <c r="E8" s="301">
        <v>2896247.12</v>
      </c>
      <c r="F8" s="301">
        <v>3245975.41</v>
      </c>
      <c r="G8" s="301">
        <v>3391196.6</v>
      </c>
      <c r="H8" s="301">
        <v>3386715.11</v>
      </c>
      <c r="I8" s="301">
        <v>3350847.84</v>
      </c>
    </row>
    <row r="9" spans="1:10" ht="30" customHeight="1" x14ac:dyDescent="0.2">
      <c r="A9" s="230" t="s">
        <v>19</v>
      </c>
      <c r="B9" s="231"/>
      <c r="C9" s="231"/>
      <c r="D9" s="232"/>
      <c r="E9" s="301">
        <v>79792.55</v>
      </c>
      <c r="F9" s="301">
        <v>85747.11</v>
      </c>
      <c r="G9" s="301">
        <v>85682.29</v>
      </c>
      <c r="H9" s="301">
        <v>85446.74</v>
      </c>
      <c r="I9" s="301">
        <v>88168.68</v>
      </c>
    </row>
    <row r="10" spans="1:10" ht="30" customHeight="1" x14ac:dyDescent="0.2">
      <c r="A10" s="230" t="s">
        <v>20</v>
      </c>
      <c r="B10" s="231"/>
      <c r="C10" s="231"/>
      <c r="D10" s="232"/>
      <c r="E10" s="301">
        <v>0</v>
      </c>
      <c r="F10" s="301">
        <v>0</v>
      </c>
      <c r="G10" s="301">
        <v>0</v>
      </c>
      <c r="H10" s="301">
        <v>4765.97</v>
      </c>
      <c r="I10" s="301">
        <v>0</v>
      </c>
    </row>
    <row r="11" spans="1:10" ht="30" customHeight="1" x14ac:dyDescent="0.2">
      <c r="A11" s="230" t="s">
        <v>21</v>
      </c>
      <c r="B11" s="231"/>
      <c r="C11" s="231"/>
      <c r="D11" s="232"/>
      <c r="E11" s="301">
        <v>141393.31</v>
      </c>
      <c r="F11" s="301">
        <v>151041.51999999999</v>
      </c>
      <c r="G11" s="301">
        <v>146536.65</v>
      </c>
      <c r="H11" s="301">
        <v>144993.35</v>
      </c>
      <c r="I11" s="301">
        <v>149376.01999999999</v>
      </c>
    </row>
    <row r="12" spans="1:10" ht="30" customHeight="1" x14ac:dyDescent="0.2">
      <c r="A12" s="230" t="s">
        <v>29</v>
      </c>
      <c r="B12" s="231"/>
      <c r="C12" s="231"/>
      <c r="D12" s="232"/>
      <c r="E12" s="301">
        <v>24903.86</v>
      </c>
      <c r="F12" s="301">
        <v>26302.83</v>
      </c>
      <c r="G12" s="301">
        <v>26847.31</v>
      </c>
      <c r="H12" s="301">
        <v>27043.31</v>
      </c>
      <c r="I12" s="301">
        <v>26989.31</v>
      </c>
    </row>
    <row r="13" spans="1:10" ht="30" customHeight="1" x14ac:dyDescent="0.2">
      <c r="A13" s="230" t="s">
        <v>22</v>
      </c>
      <c r="B13" s="231"/>
      <c r="C13" s="231"/>
      <c r="D13" s="232"/>
      <c r="E13" s="301">
        <v>1118411.5900000001</v>
      </c>
      <c r="F13" s="301">
        <v>923744.23</v>
      </c>
      <c r="G13" s="301">
        <v>1138454.4099999999</v>
      </c>
      <c r="H13" s="301">
        <v>834177.28</v>
      </c>
      <c r="I13" s="301">
        <v>980121.38</v>
      </c>
    </row>
    <row r="14" spans="1:10" ht="30" customHeight="1" x14ac:dyDescent="0.2">
      <c r="A14" s="230" t="s">
        <v>23</v>
      </c>
      <c r="B14" s="231"/>
      <c r="C14" s="231"/>
      <c r="D14" s="232"/>
      <c r="E14" s="301">
        <v>117093.37</v>
      </c>
      <c r="F14" s="301">
        <v>115038.54</v>
      </c>
      <c r="G14" s="301">
        <v>120289.72</v>
      </c>
      <c r="H14" s="301">
        <v>115952.63</v>
      </c>
      <c r="I14" s="301">
        <v>116059.16</v>
      </c>
    </row>
    <row r="15" spans="1:10" ht="30" customHeight="1" x14ac:dyDescent="0.2">
      <c r="A15" s="230" t="s">
        <v>24</v>
      </c>
      <c r="B15" s="231"/>
      <c r="C15" s="231"/>
      <c r="D15" s="232"/>
      <c r="E15" s="301">
        <v>81135.210000000006</v>
      </c>
      <c r="F15" s="301">
        <v>84772.57</v>
      </c>
      <c r="G15" s="301">
        <v>87046.92</v>
      </c>
      <c r="H15" s="301">
        <v>88703.48</v>
      </c>
      <c r="I15" s="301">
        <v>87333.63</v>
      </c>
    </row>
    <row r="16" spans="1:10" ht="30" customHeight="1" x14ac:dyDescent="0.2">
      <c r="A16" s="233" t="s">
        <v>33</v>
      </c>
      <c r="B16" s="234"/>
      <c r="C16" s="234"/>
      <c r="D16" s="235"/>
      <c r="E16" s="301">
        <v>0</v>
      </c>
      <c r="F16" s="301">
        <v>0</v>
      </c>
      <c r="G16" s="301">
        <v>0</v>
      </c>
      <c r="H16" s="301">
        <v>0</v>
      </c>
      <c r="I16" s="301">
        <v>0</v>
      </c>
    </row>
    <row r="17" spans="1:9" ht="30" customHeight="1" x14ac:dyDescent="0.2">
      <c r="A17" s="230" t="s">
        <v>32</v>
      </c>
      <c r="B17" s="231"/>
      <c r="C17" s="231"/>
      <c r="D17" s="232"/>
      <c r="E17" s="301">
        <v>0</v>
      </c>
      <c r="F17" s="301">
        <v>0</v>
      </c>
      <c r="G17" s="301">
        <v>0</v>
      </c>
      <c r="H17" s="301">
        <v>0</v>
      </c>
      <c r="I17" s="301">
        <v>0</v>
      </c>
    </row>
    <row r="18" spans="1:9" ht="30" customHeight="1" x14ac:dyDescent="0.2">
      <c r="A18" s="230" t="s">
        <v>25</v>
      </c>
      <c r="B18" s="231"/>
      <c r="C18" s="231"/>
      <c r="D18" s="232"/>
      <c r="E18" s="301">
        <v>24000</v>
      </c>
      <c r="F18" s="301">
        <v>23440</v>
      </c>
      <c r="G18" s="301">
        <v>23440</v>
      </c>
      <c r="H18" s="301">
        <v>23200</v>
      </c>
      <c r="I18" s="301">
        <v>21581.71</v>
      </c>
    </row>
    <row r="19" spans="1:9" ht="30" customHeight="1" x14ac:dyDescent="0.2">
      <c r="A19" s="233" t="s">
        <v>26</v>
      </c>
      <c r="B19" s="234"/>
      <c r="C19" s="234"/>
      <c r="D19" s="235"/>
      <c r="E19" s="301">
        <v>3694.08</v>
      </c>
      <c r="F19" s="301">
        <v>3694.08</v>
      </c>
      <c r="G19" s="301">
        <v>3852.46</v>
      </c>
      <c r="H19" s="301">
        <v>3700</v>
      </c>
      <c r="I19" s="301">
        <v>4463.88</v>
      </c>
    </row>
    <row r="20" spans="1:9" ht="30" customHeight="1" x14ac:dyDescent="0.2">
      <c r="A20" s="230" t="s">
        <v>27</v>
      </c>
      <c r="B20" s="231"/>
      <c r="C20" s="231"/>
      <c r="D20" s="232"/>
      <c r="E20" s="301">
        <v>0</v>
      </c>
      <c r="F20" s="301">
        <v>0</v>
      </c>
      <c r="G20" s="301">
        <v>780.09</v>
      </c>
      <c r="H20" s="301">
        <v>0</v>
      </c>
      <c r="I20" s="301">
        <v>0</v>
      </c>
    </row>
    <row r="21" spans="1:9" ht="30" customHeight="1" x14ac:dyDescent="0.2">
      <c r="A21" s="236" t="s">
        <v>28</v>
      </c>
      <c r="B21" s="237"/>
      <c r="C21" s="237"/>
      <c r="D21" s="238"/>
      <c r="E21" s="301">
        <v>0</v>
      </c>
      <c r="F21" s="301">
        <v>0</v>
      </c>
      <c r="G21" s="301">
        <v>0</v>
      </c>
      <c r="H21" s="301">
        <v>0</v>
      </c>
      <c r="I21" s="301">
        <v>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C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70" t="str">
        <f>Coordonnées!A1</f>
        <v>Synthèse du Budget</v>
      </c>
      <c r="B1" s="171"/>
      <c r="C1" s="171"/>
      <c r="D1" s="63"/>
      <c r="E1" s="167" t="s">
        <v>0</v>
      </c>
      <c r="F1" s="167"/>
      <c r="G1" s="171" t="str">
        <f>Coordonnées!J1</f>
        <v>DAVERDISSE</v>
      </c>
      <c r="H1" s="171"/>
      <c r="I1" s="65" t="s">
        <v>40</v>
      </c>
      <c r="J1" s="78">
        <f>Coordonnées!R1</f>
        <v>84016</v>
      </c>
    </row>
    <row r="2" spans="1:10" ht="16.149999999999999" customHeight="1" x14ac:dyDescent="0.2">
      <c r="A2" s="172"/>
      <c r="B2" s="173"/>
      <c r="C2" s="173"/>
      <c r="D2" s="64"/>
      <c r="E2" s="168"/>
      <c r="F2" s="168"/>
      <c r="G2" s="173"/>
      <c r="H2" s="173"/>
      <c r="I2" s="66" t="s">
        <v>1</v>
      </c>
      <c r="J2" s="79">
        <f>Coordonnées!R2</f>
        <v>2021</v>
      </c>
    </row>
    <row r="3" spans="1:10" s="76" customFormat="1" ht="27" customHeight="1" x14ac:dyDescent="0.2">
      <c r="A3" s="87" t="str">
        <f>Coordonnées!A3</f>
        <v>Modèle officiel généré par l'application eComptes © SPW Intérieur et Action Sociale</v>
      </c>
      <c r="B3" s="73"/>
      <c r="C3" s="73"/>
      <c r="D3" s="73"/>
      <c r="E3" s="73"/>
      <c r="F3" s="74"/>
      <c r="G3" s="74"/>
      <c r="I3" s="75" t="s">
        <v>41</v>
      </c>
      <c r="J3" s="77">
        <f>Coordonnées!R3</f>
        <v>1</v>
      </c>
    </row>
    <row r="4" spans="1:10" ht="16.149999999999999" customHeight="1" x14ac:dyDescent="0.2">
      <c r="A4" s="17"/>
      <c r="B4" s="16"/>
      <c r="C4" s="16"/>
      <c r="D4" s="16"/>
      <c r="E4" s="244" t="s">
        <v>47</v>
      </c>
      <c r="F4" s="245"/>
      <c r="G4" s="245"/>
      <c r="H4" s="245"/>
      <c r="I4" s="245"/>
    </row>
    <row r="5" spans="1:10" ht="17.649999999999999" customHeight="1" x14ac:dyDescent="0.2">
      <c r="A5" s="15"/>
      <c r="E5" s="248" t="s">
        <v>73</v>
      </c>
      <c r="F5" s="249"/>
      <c r="G5" s="249"/>
      <c r="H5" s="249"/>
      <c r="I5" s="249"/>
    </row>
    <row r="6" spans="1:10" ht="17.649999999999999" customHeight="1" x14ac:dyDescent="0.2">
      <c r="A6" s="15"/>
      <c r="E6" s="71" t="str">
        <f>Coordonnées!$H$27</f>
        <v>Budget</v>
      </c>
      <c r="F6" s="71" t="str">
        <f>Coordonnées!$H$27</f>
        <v>Budget</v>
      </c>
      <c r="G6" s="71" t="str">
        <f>Coordonnées!$H$27</f>
        <v>Budget</v>
      </c>
      <c r="H6" s="71" t="str">
        <f>Coordonnées!$H$27</f>
        <v>Budget</v>
      </c>
      <c r="I6" s="71" t="str">
        <f>Coordonnées!$H$27</f>
        <v>Budget</v>
      </c>
    </row>
    <row r="7" spans="1:10" ht="17.649999999999999" customHeight="1" x14ac:dyDescent="0.2">
      <c r="A7" s="15"/>
      <c r="E7" s="67">
        <f>F7-1</f>
        <v>2017</v>
      </c>
      <c r="F7" s="67">
        <f>G7-1</f>
        <v>2018</v>
      </c>
      <c r="G7" s="67">
        <f>H7-1</f>
        <v>2019</v>
      </c>
      <c r="H7" s="67">
        <f>I7-1</f>
        <v>2020</v>
      </c>
      <c r="I7" s="67">
        <f>J2</f>
        <v>2021</v>
      </c>
    </row>
    <row r="8" spans="1:10" ht="30" customHeight="1" x14ac:dyDescent="0.2">
      <c r="A8" s="241" t="s">
        <v>36</v>
      </c>
      <c r="B8" s="242"/>
      <c r="C8" s="242"/>
      <c r="D8" s="243"/>
      <c r="E8" s="301">
        <v>0</v>
      </c>
      <c r="F8" s="301">
        <v>0</v>
      </c>
      <c r="G8" s="301">
        <v>121840</v>
      </c>
      <c r="H8" s="301">
        <v>0</v>
      </c>
      <c r="I8" s="301">
        <v>0</v>
      </c>
    </row>
    <row r="9" spans="1:10" ht="30" customHeight="1" x14ac:dyDescent="0.2">
      <c r="A9" s="230" t="s">
        <v>19</v>
      </c>
      <c r="B9" s="231"/>
      <c r="C9" s="231"/>
      <c r="D9" s="232"/>
      <c r="E9" s="301">
        <v>77000</v>
      </c>
      <c r="F9" s="301">
        <v>1052725</v>
      </c>
      <c r="G9" s="301">
        <v>101542.39999999999</v>
      </c>
      <c r="H9" s="301">
        <v>17500</v>
      </c>
      <c r="I9" s="301">
        <v>2500</v>
      </c>
    </row>
    <row r="10" spans="1:10" ht="30" customHeight="1" x14ac:dyDescent="0.2">
      <c r="A10" s="230" t="s">
        <v>20</v>
      </c>
      <c r="B10" s="231"/>
      <c r="C10" s="231"/>
      <c r="D10" s="232"/>
      <c r="E10" s="301">
        <v>0</v>
      </c>
      <c r="F10" s="301">
        <v>0</v>
      </c>
      <c r="G10" s="301">
        <v>0</v>
      </c>
      <c r="H10" s="301">
        <v>0</v>
      </c>
      <c r="I10" s="301">
        <v>0</v>
      </c>
    </row>
    <row r="11" spans="1:10" ht="30" customHeight="1" x14ac:dyDescent="0.2">
      <c r="A11" s="230" t="s">
        <v>21</v>
      </c>
      <c r="B11" s="231"/>
      <c r="C11" s="231"/>
      <c r="D11" s="232"/>
      <c r="E11" s="301">
        <v>458124.6</v>
      </c>
      <c r="F11" s="301">
        <v>827338.5</v>
      </c>
      <c r="G11" s="301">
        <v>946766.63</v>
      </c>
      <c r="H11" s="301">
        <v>470902.17</v>
      </c>
      <c r="I11" s="301">
        <v>174411.64</v>
      </c>
    </row>
    <row r="12" spans="1:10" ht="30" customHeight="1" x14ac:dyDescent="0.2">
      <c r="A12" s="230" t="s">
        <v>29</v>
      </c>
      <c r="B12" s="231"/>
      <c r="C12" s="231"/>
      <c r="D12" s="232"/>
      <c r="E12" s="301">
        <v>0</v>
      </c>
      <c r="F12" s="301">
        <v>0</v>
      </c>
      <c r="G12" s="301">
        <v>0</v>
      </c>
      <c r="H12" s="301">
        <v>0</v>
      </c>
      <c r="I12" s="301">
        <v>0</v>
      </c>
    </row>
    <row r="13" spans="1:10" ht="30" customHeight="1" x14ac:dyDescent="0.2">
      <c r="A13" s="230" t="s">
        <v>22</v>
      </c>
      <c r="B13" s="231"/>
      <c r="C13" s="231"/>
      <c r="D13" s="232"/>
      <c r="E13" s="301">
        <v>432849.5</v>
      </c>
      <c r="F13" s="301">
        <v>334273.90999999997</v>
      </c>
      <c r="G13" s="301">
        <v>50000</v>
      </c>
      <c r="H13" s="301">
        <v>58500</v>
      </c>
      <c r="I13" s="301">
        <v>5000</v>
      </c>
    </row>
    <row r="14" spans="1:10" ht="30" customHeight="1" x14ac:dyDescent="0.2">
      <c r="A14" s="230" t="s">
        <v>23</v>
      </c>
      <c r="B14" s="231"/>
      <c r="C14" s="231"/>
      <c r="D14" s="232"/>
      <c r="E14" s="301">
        <v>665450</v>
      </c>
      <c r="F14" s="301">
        <v>25650</v>
      </c>
      <c r="G14" s="301">
        <v>69500</v>
      </c>
      <c r="H14" s="301">
        <v>7500</v>
      </c>
      <c r="I14" s="301">
        <v>6000</v>
      </c>
    </row>
    <row r="15" spans="1:10" ht="30" customHeight="1" x14ac:dyDescent="0.2">
      <c r="A15" s="230" t="s">
        <v>24</v>
      </c>
      <c r="B15" s="231"/>
      <c r="C15" s="231"/>
      <c r="D15" s="232"/>
      <c r="E15" s="301">
        <v>618580.01</v>
      </c>
      <c r="F15" s="301">
        <v>601382.5</v>
      </c>
      <c r="G15" s="301">
        <v>716803.2</v>
      </c>
      <c r="H15" s="301">
        <v>764626.59</v>
      </c>
      <c r="I15" s="301">
        <v>0</v>
      </c>
    </row>
    <row r="16" spans="1:10" ht="30" customHeight="1" x14ac:dyDescent="0.2">
      <c r="A16" s="233" t="s">
        <v>33</v>
      </c>
      <c r="B16" s="234"/>
      <c r="C16" s="234"/>
      <c r="D16" s="235"/>
      <c r="E16" s="301">
        <v>0</v>
      </c>
      <c r="F16" s="301">
        <v>0</v>
      </c>
      <c r="G16" s="301">
        <v>0</v>
      </c>
      <c r="H16" s="301">
        <v>0</v>
      </c>
      <c r="I16" s="301">
        <v>0</v>
      </c>
    </row>
    <row r="17" spans="1:9" ht="30" customHeight="1" x14ac:dyDescent="0.2">
      <c r="A17" s="230" t="s">
        <v>32</v>
      </c>
      <c r="B17" s="231"/>
      <c r="C17" s="231"/>
      <c r="D17" s="232"/>
      <c r="E17" s="301">
        <v>0</v>
      </c>
      <c r="F17" s="301">
        <v>0</v>
      </c>
      <c r="G17" s="301">
        <v>0</v>
      </c>
      <c r="H17" s="301">
        <v>0</v>
      </c>
      <c r="I17" s="301">
        <v>0</v>
      </c>
    </row>
    <row r="18" spans="1:9" ht="30" customHeight="1" x14ac:dyDescent="0.2">
      <c r="A18" s="230" t="s">
        <v>25</v>
      </c>
      <c r="B18" s="231"/>
      <c r="C18" s="231"/>
      <c r="D18" s="232"/>
      <c r="E18" s="301">
        <v>0</v>
      </c>
      <c r="F18" s="301">
        <v>0</v>
      </c>
      <c r="G18" s="301">
        <v>0</v>
      </c>
      <c r="H18" s="301">
        <v>0</v>
      </c>
      <c r="I18" s="301">
        <v>0</v>
      </c>
    </row>
    <row r="19" spans="1:9" ht="30" customHeight="1" x14ac:dyDescent="0.2">
      <c r="A19" s="233" t="s">
        <v>26</v>
      </c>
      <c r="B19" s="234"/>
      <c r="C19" s="234"/>
      <c r="D19" s="235"/>
      <c r="E19" s="301">
        <v>57700</v>
      </c>
      <c r="F19" s="301">
        <v>256060.34</v>
      </c>
      <c r="G19" s="301">
        <v>158975</v>
      </c>
      <c r="H19" s="301">
        <v>59250</v>
      </c>
      <c r="I19" s="301">
        <v>59250</v>
      </c>
    </row>
    <row r="20" spans="1:9" ht="30" customHeight="1" x14ac:dyDescent="0.2">
      <c r="A20" s="230" t="s">
        <v>27</v>
      </c>
      <c r="B20" s="231"/>
      <c r="C20" s="231"/>
      <c r="D20" s="232"/>
      <c r="E20" s="301">
        <v>2600</v>
      </c>
      <c r="F20" s="301">
        <v>2600</v>
      </c>
      <c r="G20" s="301">
        <v>2600</v>
      </c>
      <c r="H20" s="301">
        <v>0</v>
      </c>
      <c r="I20" s="301">
        <v>0</v>
      </c>
    </row>
    <row r="21" spans="1:9" ht="30" customHeight="1" x14ac:dyDescent="0.2">
      <c r="A21" s="236" t="s">
        <v>28</v>
      </c>
      <c r="B21" s="237"/>
      <c r="C21" s="237"/>
      <c r="D21" s="238"/>
      <c r="E21" s="301">
        <v>0</v>
      </c>
      <c r="F21" s="301">
        <v>0</v>
      </c>
      <c r="G21" s="301">
        <v>0</v>
      </c>
      <c r="H21" s="301">
        <v>0</v>
      </c>
      <c r="I21" s="301">
        <v>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C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70" t="str">
        <f>Coordonnées!A1</f>
        <v>Synthèse du Budget</v>
      </c>
      <c r="B1" s="171"/>
      <c r="C1" s="171"/>
      <c r="D1" s="63"/>
      <c r="E1" s="167" t="s">
        <v>0</v>
      </c>
      <c r="F1" s="167"/>
      <c r="G1" s="171" t="str">
        <f>Coordonnées!J1</f>
        <v>DAVERDISSE</v>
      </c>
      <c r="H1" s="171"/>
      <c r="I1" s="65" t="s">
        <v>40</v>
      </c>
      <c r="J1" s="78">
        <f>Coordonnées!R1</f>
        <v>84016</v>
      </c>
    </row>
    <row r="2" spans="1:10" ht="16.149999999999999" customHeight="1" x14ac:dyDescent="0.2">
      <c r="A2" s="172"/>
      <c r="B2" s="173"/>
      <c r="C2" s="173"/>
      <c r="D2" s="64"/>
      <c r="E2" s="168"/>
      <c r="F2" s="168"/>
      <c r="G2" s="173"/>
      <c r="H2" s="173"/>
      <c r="I2" s="66" t="s">
        <v>1</v>
      </c>
      <c r="J2" s="79">
        <f>Coordonnées!R2</f>
        <v>2021</v>
      </c>
    </row>
    <row r="3" spans="1:10" s="76" customFormat="1" ht="27" customHeight="1" x14ac:dyDescent="0.2">
      <c r="A3" s="87" t="str">
        <f>Coordonnées!A3</f>
        <v>Modèle officiel généré par l'application eComptes © SPW Intérieur et Action Sociale</v>
      </c>
      <c r="B3" s="73"/>
      <c r="C3" s="73"/>
      <c r="D3" s="73"/>
      <c r="E3" s="73"/>
      <c r="F3" s="74"/>
      <c r="G3" s="74"/>
      <c r="H3" s="75"/>
      <c r="I3" s="75" t="s">
        <v>41</v>
      </c>
      <c r="J3" s="77">
        <f>Coordonnées!R3</f>
        <v>1</v>
      </c>
    </row>
    <row r="4" spans="1:10" ht="16.149999999999999" customHeight="1" x14ac:dyDescent="0.2">
      <c r="A4" s="17"/>
      <c r="B4" s="16"/>
      <c r="C4" s="16"/>
      <c r="D4" s="16"/>
      <c r="E4" s="244" t="s">
        <v>47</v>
      </c>
      <c r="F4" s="245"/>
      <c r="G4" s="245"/>
      <c r="H4" s="245"/>
      <c r="I4" s="245"/>
    </row>
    <row r="5" spans="1:10" ht="17.649999999999999" customHeight="1" x14ac:dyDescent="0.2">
      <c r="A5" s="15"/>
      <c r="E5" s="250" t="s">
        <v>74</v>
      </c>
      <c r="F5" s="251"/>
      <c r="G5" s="251"/>
      <c r="H5" s="251"/>
      <c r="I5" s="251"/>
    </row>
    <row r="6" spans="1:10" ht="17.649999999999999" customHeight="1" x14ac:dyDescent="0.2">
      <c r="A6" s="15"/>
      <c r="E6" s="71" t="str">
        <f>Coordonnées!$H$27</f>
        <v>Budget</v>
      </c>
      <c r="F6" s="71" t="str">
        <f>Coordonnées!$H$27</f>
        <v>Budget</v>
      </c>
      <c r="G6" s="71" t="str">
        <f>Coordonnées!$H$27</f>
        <v>Budget</v>
      </c>
      <c r="H6" s="71" t="str">
        <f>Coordonnées!$H$27</f>
        <v>Budget</v>
      </c>
      <c r="I6" s="71" t="str">
        <f>Coordonnées!$H$27</f>
        <v>Budget</v>
      </c>
    </row>
    <row r="7" spans="1:10" ht="17.649999999999999" customHeight="1" x14ac:dyDescent="0.2">
      <c r="A7" s="15"/>
      <c r="E7" s="67">
        <f>F7-1</f>
        <v>2017</v>
      </c>
      <c r="F7" s="67">
        <f>G7-1</f>
        <v>2018</v>
      </c>
      <c r="G7" s="67">
        <f>H7-1</f>
        <v>2019</v>
      </c>
      <c r="H7" s="67">
        <f>I7-1</f>
        <v>2020</v>
      </c>
      <c r="I7" s="67">
        <f>J2</f>
        <v>2021</v>
      </c>
    </row>
    <row r="8" spans="1:10" ht="30" customHeight="1" x14ac:dyDescent="0.2">
      <c r="A8" s="241" t="s">
        <v>36</v>
      </c>
      <c r="B8" s="242"/>
      <c r="C8" s="242"/>
      <c r="D8" s="243"/>
      <c r="E8" s="301">
        <v>466309.93</v>
      </c>
      <c r="F8" s="301">
        <v>536847.35</v>
      </c>
      <c r="G8" s="301">
        <v>868899.93</v>
      </c>
      <c r="H8" s="301">
        <v>318927.42</v>
      </c>
      <c r="I8" s="301">
        <v>183446.77</v>
      </c>
    </row>
    <row r="9" spans="1:10" ht="30" customHeight="1" x14ac:dyDescent="0.2">
      <c r="A9" s="230" t="s">
        <v>19</v>
      </c>
      <c r="B9" s="231"/>
      <c r="C9" s="231"/>
      <c r="D9" s="232"/>
      <c r="E9" s="301">
        <v>25000</v>
      </c>
      <c r="F9" s="301">
        <v>995182.6</v>
      </c>
      <c r="G9" s="301">
        <v>25000</v>
      </c>
      <c r="H9" s="301">
        <v>0</v>
      </c>
      <c r="I9" s="301">
        <v>0</v>
      </c>
    </row>
    <row r="10" spans="1:10" ht="30" customHeight="1" x14ac:dyDescent="0.2">
      <c r="A10" s="230" t="s">
        <v>20</v>
      </c>
      <c r="B10" s="231"/>
      <c r="C10" s="231"/>
      <c r="D10" s="232"/>
      <c r="E10" s="301">
        <v>0</v>
      </c>
      <c r="F10" s="301">
        <v>0</v>
      </c>
      <c r="G10" s="301">
        <v>0</v>
      </c>
      <c r="H10" s="301">
        <v>0</v>
      </c>
      <c r="I10" s="301">
        <v>0</v>
      </c>
    </row>
    <row r="11" spans="1:10" ht="30" customHeight="1" x14ac:dyDescent="0.2">
      <c r="A11" s="230" t="s">
        <v>21</v>
      </c>
      <c r="B11" s="231"/>
      <c r="C11" s="231"/>
      <c r="D11" s="232"/>
      <c r="E11" s="301">
        <v>204939.28</v>
      </c>
      <c r="F11" s="301">
        <v>635530.81000000006</v>
      </c>
      <c r="G11" s="301">
        <v>719926.63</v>
      </c>
      <c r="H11" s="301">
        <v>294724.75</v>
      </c>
      <c r="I11" s="301">
        <v>63714.87</v>
      </c>
    </row>
    <row r="12" spans="1:10" ht="30" customHeight="1" x14ac:dyDescent="0.2">
      <c r="A12" s="230" t="s">
        <v>29</v>
      </c>
      <c r="B12" s="231"/>
      <c r="C12" s="231"/>
      <c r="D12" s="232"/>
      <c r="E12" s="301">
        <v>0</v>
      </c>
      <c r="F12" s="301">
        <v>0</v>
      </c>
      <c r="G12" s="301">
        <v>0</v>
      </c>
      <c r="H12" s="301">
        <v>0</v>
      </c>
      <c r="I12" s="301">
        <v>0</v>
      </c>
    </row>
    <row r="13" spans="1:10" ht="30" customHeight="1" x14ac:dyDescent="0.2">
      <c r="A13" s="230" t="s">
        <v>22</v>
      </c>
      <c r="B13" s="231"/>
      <c r="C13" s="231"/>
      <c r="D13" s="232"/>
      <c r="E13" s="301">
        <v>427849.5</v>
      </c>
      <c r="F13" s="301">
        <v>343122.36</v>
      </c>
      <c r="G13" s="301">
        <v>0</v>
      </c>
      <c r="H13" s="301">
        <v>0</v>
      </c>
      <c r="I13" s="301">
        <v>0</v>
      </c>
    </row>
    <row r="14" spans="1:10" ht="30" customHeight="1" x14ac:dyDescent="0.2">
      <c r="A14" s="230" t="s">
        <v>23</v>
      </c>
      <c r="B14" s="231"/>
      <c r="C14" s="231"/>
      <c r="D14" s="232"/>
      <c r="E14" s="301">
        <v>659450</v>
      </c>
      <c r="F14" s="301">
        <v>0</v>
      </c>
      <c r="G14" s="301">
        <v>0</v>
      </c>
      <c r="H14" s="301">
        <v>0</v>
      </c>
      <c r="I14" s="301">
        <v>0</v>
      </c>
    </row>
    <row r="15" spans="1:10" ht="30" customHeight="1" x14ac:dyDescent="0.2">
      <c r="A15" s="230" t="s">
        <v>24</v>
      </c>
      <c r="B15" s="231"/>
      <c r="C15" s="231"/>
      <c r="D15" s="232"/>
      <c r="E15" s="301">
        <v>618580.01</v>
      </c>
      <c r="F15" s="301">
        <v>601382.5</v>
      </c>
      <c r="G15" s="301">
        <v>677837.82</v>
      </c>
      <c r="H15" s="301">
        <v>764626.59</v>
      </c>
      <c r="I15" s="301">
        <v>0</v>
      </c>
    </row>
    <row r="16" spans="1:10" ht="30" customHeight="1" x14ac:dyDescent="0.2">
      <c r="A16" s="233" t="s">
        <v>33</v>
      </c>
      <c r="B16" s="234"/>
      <c r="C16" s="234"/>
      <c r="D16" s="235"/>
      <c r="E16" s="301">
        <v>0</v>
      </c>
      <c r="F16" s="301">
        <v>0</v>
      </c>
      <c r="G16" s="301">
        <v>0</v>
      </c>
      <c r="H16" s="301">
        <v>0</v>
      </c>
      <c r="I16" s="301">
        <v>0</v>
      </c>
    </row>
    <row r="17" spans="1:9" ht="30" customHeight="1" x14ac:dyDescent="0.2">
      <c r="A17" s="230" t="s">
        <v>32</v>
      </c>
      <c r="B17" s="231"/>
      <c r="C17" s="231"/>
      <c r="D17" s="232"/>
      <c r="E17" s="301">
        <v>0</v>
      </c>
      <c r="F17" s="301">
        <v>0</v>
      </c>
      <c r="G17" s="301">
        <v>0</v>
      </c>
      <c r="H17" s="301">
        <v>0</v>
      </c>
      <c r="I17" s="301">
        <v>0</v>
      </c>
    </row>
    <row r="18" spans="1:9" ht="30" customHeight="1" x14ac:dyDescent="0.2">
      <c r="A18" s="230" t="s">
        <v>25</v>
      </c>
      <c r="B18" s="231"/>
      <c r="C18" s="231"/>
      <c r="D18" s="232"/>
      <c r="E18" s="301">
        <v>0</v>
      </c>
      <c r="F18" s="301">
        <v>0</v>
      </c>
      <c r="G18" s="301">
        <v>0</v>
      </c>
      <c r="H18" s="301">
        <v>0</v>
      </c>
      <c r="I18" s="301">
        <v>0</v>
      </c>
    </row>
    <row r="19" spans="1:9" ht="30" customHeight="1" x14ac:dyDescent="0.2">
      <c r="A19" s="233" t="s">
        <v>26</v>
      </c>
      <c r="B19" s="234"/>
      <c r="C19" s="234"/>
      <c r="D19" s="235"/>
      <c r="E19" s="301">
        <v>0</v>
      </c>
      <c r="F19" s="301">
        <v>114335.34</v>
      </c>
      <c r="G19" s="301">
        <v>7500</v>
      </c>
      <c r="H19" s="301">
        <v>0</v>
      </c>
      <c r="I19" s="301">
        <v>0</v>
      </c>
    </row>
    <row r="20" spans="1:9" ht="30" customHeight="1" x14ac:dyDescent="0.2">
      <c r="A20" s="230" t="s">
        <v>27</v>
      </c>
      <c r="B20" s="231"/>
      <c r="C20" s="231"/>
      <c r="D20" s="232"/>
      <c r="E20" s="301">
        <v>0</v>
      </c>
      <c r="F20" s="301">
        <v>0</v>
      </c>
      <c r="G20" s="301">
        <v>0</v>
      </c>
      <c r="H20" s="301">
        <v>0</v>
      </c>
      <c r="I20" s="301">
        <v>0</v>
      </c>
    </row>
    <row r="21" spans="1:9" ht="30" customHeight="1" x14ac:dyDescent="0.2">
      <c r="A21" s="236" t="s">
        <v>28</v>
      </c>
      <c r="B21" s="237"/>
      <c r="C21" s="237"/>
      <c r="D21" s="238"/>
      <c r="E21" s="301">
        <v>0</v>
      </c>
      <c r="F21" s="301">
        <v>0</v>
      </c>
      <c r="G21" s="301">
        <v>0</v>
      </c>
      <c r="H21" s="301">
        <v>0</v>
      </c>
      <c r="I21" s="301">
        <v>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S51"/>
  <sheetViews>
    <sheetView zoomScaleNormal="100" workbookViewId="0">
      <selection activeCell="A4" sqref="A4"/>
    </sheetView>
  </sheetViews>
  <sheetFormatPr baseColWidth="10" defaultRowHeight="12.75" x14ac:dyDescent="0.2"/>
  <cols>
    <col min="1" max="19" width="5.28515625" customWidth="1"/>
  </cols>
  <sheetData>
    <row r="1" spans="1:19" ht="13.15" customHeight="1" x14ac:dyDescent="0.2">
      <c r="A1" s="170" t="str">
        <f>Coordonnées!A1</f>
        <v>Synthèse du Budget</v>
      </c>
      <c r="B1" s="171"/>
      <c r="C1" s="171"/>
      <c r="D1" s="167" t="str">
        <f>Coordonnées!D1</f>
        <v>Administration communale de</v>
      </c>
      <c r="E1" s="167"/>
      <c r="F1" s="167"/>
      <c r="G1" s="167"/>
      <c r="H1" s="167"/>
      <c r="I1" s="167"/>
      <c r="J1" s="165" t="str">
        <f>Coordonnées!J1</f>
        <v>DAVERDISSE</v>
      </c>
      <c r="K1" s="165"/>
      <c r="L1" s="165"/>
      <c r="M1" s="165"/>
      <c r="N1" s="165"/>
      <c r="O1" s="165"/>
      <c r="P1" s="148" t="str">
        <f>Coordonnées!P1</f>
        <v>Code INS</v>
      </c>
      <c r="Q1" s="149"/>
      <c r="R1" s="144">
        <f>Coordonnées!R1</f>
        <v>84016</v>
      </c>
      <c r="S1" s="145"/>
    </row>
    <row r="2" spans="1:19" x14ac:dyDescent="0.2">
      <c r="A2" s="172"/>
      <c r="B2" s="173"/>
      <c r="C2" s="173"/>
      <c r="D2" s="168"/>
      <c r="E2" s="168"/>
      <c r="F2" s="169"/>
      <c r="G2" s="169"/>
      <c r="H2" s="168"/>
      <c r="I2" s="168"/>
      <c r="J2" s="166"/>
      <c r="K2" s="166"/>
      <c r="L2" s="166"/>
      <c r="M2" s="166"/>
      <c r="N2" s="166"/>
      <c r="O2" s="166"/>
      <c r="P2" s="150" t="str">
        <f>Coordonnées!P2</f>
        <v>Exercice:</v>
      </c>
      <c r="Q2" s="151"/>
      <c r="R2" s="146">
        <f>Coordonnées!R2</f>
        <v>2021</v>
      </c>
      <c r="S2" s="147"/>
    </row>
    <row r="3" spans="1:19" x14ac:dyDescent="0.2">
      <c r="A3" s="86" t="str">
        <f>Coordonnées!A3</f>
        <v>Modèle officiel généré par l'application eComptes © SPW Intérieur et Action Sociale</v>
      </c>
      <c r="B3" s="16"/>
      <c r="C3" s="16"/>
      <c r="D3" s="16"/>
      <c r="E3" s="16"/>
      <c r="F3" s="30"/>
      <c r="G3" s="30"/>
      <c r="H3" s="28"/>
      <c r="I3" s="28"/>
      <c r="J3" s="29"/>
      <c r="K3" s="29"/>
      <c r="L3" s="29"/>
      <c r="M3" s="29"/>
      <c r="N3" s="28"/>
      <c r="O3" s="28"/>
      <c r="P3" s="163" t="str">
        <f>Coordonnées!P3</f>
        <v>Version:</v>
      </c>
      <c r="Q3" s="164"/>
      <c r="R3" s="152">
        <f>Coordonnées!R3</f>
        <v>1</v>
      </c>
      <c r="S3" s="153"/>
    </row>
    <row r="4" spans="1:19" ht="13.15" customHeight="1" x14ac:dyDescent="0.2">
      <c r="A4" s="38"/>
      <c r="B4" s="38"/>
      <c r="C4" s="38"/>
      <c r="D4" s="38"/>
      <c r="E4" s="38"/>
      <c r="F4" s="38"/>
      <c r="G4" s="3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19" ht="16.149999999999999" customHeight="1" x14ac:dyDescent="0.2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18"/>
      <c r="S5" s="18"/>
    </row>
    <row r="6" spans="1:19" ht="16.149999999999999" customHeight="1" x14ac:dyDescent="0.2">
      <c r="A6" s="14" t="s">
        <v>38</v>
      </c>
      <c r="B6" s="13"/>
      <c r="C6" s="13"/>
      <c r="D6" s="13"/>
      <c r="E6" s="13"/>
      <c r="F6" s="39"/>
      <c r="G6" s="18"/>
      <c r="H6" s="18"/>
      <c r="I6" s="18"/>
      <c r="J6" s="18"/>
      <c r="K6" s="18"/>
      <c r="L6" s="18"/>
      <c r="M6" s="39"/>
      <c r="N6" s="39"/>
      <c r="O6" s="39"/>
      <c r="P6" s="39"/>
      <c r="Q6" s="18"/>
      <c r="R6" s="18"/>
      <c r="S6" s="18"/>
    </row>
    <row r="7" spans="1:19" ht="16.899999999999999" customHeight="1" x14ac:dyDescent="0.2">
      <c r="A7" s="56"/>
      <c r="B7" s="57"/>
      <c r="C7" s="57"/>
      <c r="D7" s="57"/>
      <c r="E7" s="57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58"/>
      <c r="S7" s="58"/>
    </row>
    <row r="8" spans="1:19" ht="16.899999999999999" customHeight="1" x14ac:dyDescent="0.2">
      <c r="A8" s="46"/>
      <c r="B8" s="252"/>
      <c r="C8" s="253"/>
      <c r="D8" s="253"/>
      <c r="E8" s="253"/>
      <c r="F8" s="253"/>
      <c r="G8" s="253"/>
      <c r="H8" s="253"/>
      <c r="I8" s="253"/>
      <c r="J8" s="253"/>
      <c r="K8" s="253"/>
      <c r="L8" s="253"/>
      <c r="M8" s="253"/>
      <c r="N8" s="253"/>
      <c r="O8" s="253"/>
      <c r="P8" s="253"/>
      <c r="Q8" s="253"/>
      <c r="R8" s="254"/>
      <c r="S8" s="60"/>
    </row>
    <row r="9" spans="1:19" ht="16.899999999999999" customHeight="1" x14ac:dyDescent="0.2">
      <c r="A9" s="46"/>
      <c r="B9" s="255"/>
      <c r="C9" s="256"/>
      <c r="D9" s="256"/>
      <c r="E9" s="256"/>
      <c r="F9" s="256"/>
      <c r="G9" s="256"/>
      <c r="H9" s="256"/>
      <c r="I9" s="256"/>
      <c r="J9" s="256"/>
      <c r="K9" s="256"/>
      <c r="L9" s="256"/>
      <c r="M9" s="256"/>
      <c r="N9" s="256"/>
      <c r="O9" s="256"/>
      <c r="P9" s="256"/>
      <c r="Q9" s="256"/>
      <c r="R9" s="257"/>
      <c r="S9" s="46"/>
    </row>
    <row r="10" spans="1:19" ht="16.899999999999999" customHeight="1" x14ac:dyDescent="0.2">
      <c r="A10" s="46"/>
      <c r="B10" s="255"/>
      <c r="C10" s="256"/>
      <c r="D10" s="256"/>
      <c r="E10" s="256"/>
      <c r="F10" s="256"/>
      <c r="G10" s="256"/>
      <c r="H10" s="256"/>
      <c r="I10" s="256"/>
      <c r="J10" s="256"/>
      <c r="K10" s="256"/>
      <c r="L10" s="256"/>
      <c r="M10" s="256"/>
      <c r="N10" s="256"/>
      <c r="O10" s="256"/>
      <c r="P10" s="256"/>
      <c r="Q10" s="256"/>
      <c r="R10" s="257"/>
      <c r="S10" s="46"/>
    </row>
    <row r="11" spans="1:19" ht="16.899999999999999" customHeight="1" x14ac:dyDescent="0.2">
      <c r="A11" s="46"/>
      <c r="B11" s="255"/>
      <c r="C11" s="256"/>
      <c r="D11" s="256"/>
      <c r="E11" s="256"/>
      <c r="F11" s="256"/>
      <c r="G11" s="256"/>
      <c r="H11" s="256"/>
      <c r="I11" s="256"/>
      <c r="J11" s="256"/>
      <c r="K11" s="256"/>
      <c r="L11" s="256"/>
      <c r="M11" s="256"/>
      <c r="N11" s="256"/>
      <c r="O11" s="256"/>
      <c r="P11" s="256"/>
      <c r="Q11" s="256"/>
      <c r="R11" s="257"/>
      <c r="S11" s="50"/>
    </row>
    <row r="12" spans="1:19" ht="16.899999999999999" customHeight="1" x14ac:dyDescent="0.2">
      <c r="A12" s="46"/>
      <c r="B12" s="255"/>
      <c r="C12" s="256"/>
      <c r="D12" s="256"/>
      <c r="E12" s="256"/>
      <c r="F12" s="256"/>
      <c r="G12" s="256"/>
      <c r="H12" s="256"/>
      <c r="I12" s="256"/>
      <c r="J12" s="256"/>
      <c r="K12" s="256"/>
      <c r="L12" s="256"/>
      <c r="M12" s="256"/>
      <c r="N12" s="256"/>
      <c r="O12" s="256"/>
      <c r="P12" s="256"/>
      <c r="Q12" s="256"/>
      <c r="R12" s="257"/>
      <c r="S12" s="51"/>
    </row>
    <row r="13" spans="1:19" ht="16.899999999999999" customHeight="1" x14ac:dyDescent="0.2">
      <c r="A13" s="46"/>
      <c r="B13" s="255"/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7"/>
      <c r="S13" s="51"/>
    </row>
    <row r="14" spans="1:19" ht="16.899999999999999" customHeight="1" x14ac:dyDescent="0.2">
      <c r="A14" s="46"/>
      <c r="B14" s="255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7"/>
      <c r="S14" s="51"/>
    </row>
    <row r="15" spans="1:19" ht="16.899999999999999" customHeight="1" x14ac:dyDescent="0.2">
      <c r="A15" s="52"/>
      <c r="B15" s="258"/>
      <c r="C15" s="259"/>
      <c r="D15" s="259"/>
      <c r="E15" s="259"/>
      <c r="F15" s="259"/>
      <c r="G15" s="259"/>
      <c r="H15" s="259"/>
      <c r="I15" s="259"/>
      <c r="J15" s="259"/>
      <c r="K15" s="259"/>
      <c r="L15" s="259"/>
      <c r="M15" s="259"/>
      <c r="N15" s="259"/>
      <c r="O15" s="259"/>
      <c r="P15" s="259"/>
      <c r="Q15" s="259"/>
      <c r="R15" s="260"/>
      <c r="S15" s="51"/>
    </row>
    <row r="16" spans="1:19" ht="16.899999999999999" customHeight="1" x14ac:dyDescent="0.2">
      <c r="A16" s="46"/>
      <c r="B16" s="255"/>
      <c r="C16" s="256"/>
      <c r="D16" s="256"/>
      <c r="E16" s="256"/>
      <c r="F16" s="256"/>
      <c r="G16" s="256"/>
      <c r="H16" s="256"/>
      <c r="I16" s="256"/>
      <c r="J16" s="256"/>
      <c r="K16" s="256"/>
      <c r="L16" s="256"/>
      <c r="M16" s="256"/>
      <c r="N16" s="256"/>
      <c r="O16" s="256"/>
      <c r="P16" s="256"/>
      <c r="Q16" s="256"/>
      <c r="R16" s="257"/>
      <c r="S16" s="51"/>
    </row>
    <row r="17" spans="1:19" ht="16.899999999999999" customHeight="1" x14ac:dyDescent="0.2">
      <c r="A17" s="46"/>
      <c r="B17" s="255"/>
      <c r="C17" s="256"/>
      <c r="D17" s="256"/>
      <c r="E17" s="256"/>
      <c r="F17" s="256"/>
      <c r="G17" s="256"/>
      <c r="H17" s="256"/>
      <c r="I17" s="256"/>
      <c r="J17" s="256"/>
      <c r="K17" s="256"/>
      <c r="L17" s="256"/>
      <c r="M17" s="256"/>
      <c r="N17" s="256"/>
      <c r="O17" s="256"/>
      <c r="P17" s="256"/>
      <c r="Q17" s="256"/>
      <c r="R17" s="257"/>
      <c r="S17" s="51"/>
    </row>
    <row r="18" spans="1:19" ht="16.899999999999999" customHeight="1" x14ac:dyDescent="0.2">
      <c r="A18" s="46"/>
      <c r="B18" s="255"/>
      <c r="C18" s="256"/>
      <c r="D18" s="256"/>
      <c r="E18" s="256"/>
      <c r="F18" s="256"/>
      <c r="G18" s="256"/>
      <c r="H18" s="256"/>
      <c r="I18" s="256"/>
      <c r="J18" s="256"/>
      <c r="K18" s="256"/>
      <c r="L18" s="256"/>
      <c r="M18" s="256"/>
      <c r="N18" s="256"/>
      <c r="O18" s="256"/>
      <c r="P18" s="256"/>
      <c r="Q18" s="256"/>
      <c r="R18" s="257"/>
      <c r="S18" s="50"/>
    </row>
    <row r="19" spans="1:19" s="49" customFormat="1" ht="16.899999999999999" customHeight="1" x14ac:dyDescent="0.2">
      <c r="A19" s="52"/>
      <c r="B19" s="258"/>
      <c r="C19" s="259"/>
      <c r="D19" s="259"/>
      <c r="E19" s="259"/>
      <c r="F19" s="259"/>
      <c r="G19" s="259"/>
      <c r="H19" s="259"/>
      <c r="I19" s="259"/>
      <c r="J19" s="259"/>
      <c r="K19" s="259"/>
      <c r="L19" s="259"/>
      <c r="M19" s="259"/>
      <c r="N19" s="259"/>
      <c r="O19" s="259"/>
      <c r="P19" s="259"/>
      <c r="Q19" s="259"/>
      <c r="R19" s="260"/>
      <c r="S19" s="53"/>
    </row>
    <row r="20" spans="1:19" s="49" customFormat="1" ht="16.899999999999999" customHeight="1" x14ac:dyDescent="0.2">
      <c r="A20" s="52"/>
      <c r="B20" s="258"/>
      <c r="C20" s="259"/>
      <c r="D20" s="259"/>
      <c r="E20" s="259"/>
      <c r="F20" s="259"/>
      <c r="G20" s="259"/>
      <c r="H20" s="259"/>
      <c r="I20" s="259"/>
      <c r="J20" s="259"/>
      <c r="K20" s="259"/>
      <c r="L20" s="259"/>
      <c r="M20" s="259"/>
      <c r="N20" s="259"/>
      <c r="O20" s="259"/>
      <c r="P20" s="259"/>
      <c r="Q20" s="259"/>
      <c r="R20" s="260"/>
      <c r="S20" s="53"/>
    </row>
    <row r="21" spans="1:19" ht="16.899999999999999" customHeight="1" x14ac:dyDescent="0.2">
      <c r="A21" s="46"/>
      <c r="B21" s="255"/>
      <c r="C21" s="256"/>
      <c r="D21" s="256"/>
      <c r="E21" s="256"/>
      <c r="F21" s="256"/>
      <c r="G21" s="256"/>
      <c r="H21" s="256"/>
      <c r="I21" s="256"/>
      <c r="J21" s="256"/>
      <c r="K21" s="256"/>
      <c r="L21" s="256"/>
      <c r="M21" s="256"/>
      <c r="N21" s="256"/>
      <c r="O21" s="256"/>
      <c r="P21" s="256"/>
      <c r="Q21" s="256"/>
      <c r="R21" s="257"/>
      <c r="S21" s="51"/>
    </row>
    <row r="22" spans="1:19" ht="16.899999999999999" customHeight="1" x14ac:dyDescent="0.2">
      <c r="A22" s="46"/>
      <c r="B22" s="255"/>
      <c r="C22" s="256"/>
      <c r="D22" s="256"/>
      <c r="E22" s="256"/>
      <c r="F22" s="256"/>
      <c r="G22" s="256"/>
      <c r="H22" s="256"/>
      <c r="I22" s="256"/>
      <c r="J22" s="256"/>
      <c r="K22" s="256"/>
      <c r="L22" s="256"/>
      <c r="M22" s="256"/>
      <c r="N22" s="256"/>
      <c r="O22" s="256"/>
      <c r="P22" s="256"/>
      <c r="Q22" s="256"/>
      <c r="R22" s="257"/>
      <c r="S22" s="51"/>
    </row>
    <row r="23" spans="1:19" ht="16.899999999999999" customHeight="1" x14ac:dyDescent="0.2">
      <c r="A23" s="46"/>
      <c r="B23" s="255"/>
      <c r="C23" s="256"/>
      <c r="D23" s="256"/>
      <c r="E23" s="256"/>
      <c r="F23" s="256"/>
      <c r="G23" s="256"/>
      <c r="H23" s="256"/>
      <c r="I23" s="256"/>
      <c r="J23" s="256"/>
      <c r="K23" s="256"/>
      <c r="L23" s="256"/>
      <c r="M23" s="256"/>
      <c r="N23" s="256"/>
      <c r="O23" s="256"/>
      <c r="P23" s="256"/>
      <c r="Q23" s="256"/>
      <c r="R23" s="257"/>
      <c r="S23" s="51"/>
    </row>
    <row r="24" spans="1:19" ht="16.899999999999999" customHeight="1" x14ac:dyDescent="0.2">
      <c r="A24" s="46"/>
      <c r="B24" s="255"/>
      <c r="C24" s="256"/>
      <c r="D24" s="256"/>
      <c r="E24" s="256"/>
      <c r="F24" s="256"/>
      <c r="G24" s="256"/>
      <c r="H24" s="256"/>
      <c r="I24" s="256"/>
      <c r="J24" s="256"/>
      <c r="K24" s="256"/>
      <c r="L24" s="256"/>
      <c r="M24" s="256"/>
      <c r="N24" s="256"/>
      <c r="O24" s="256"/>
      <c r="P24" s="256"/>
      <c r="Q24" s="256"/>
      <c r="R24" s="257"/>
      <c r="S24" s="51"/>
    </row>
    <row r="25" spans="1:19" ht="16.899999999999999" customHeight="1" x14ac:dyDescent="0.2">
      <c r="A25" s="46"/>
      <c r="B25" s="255"/>
      <c r="C25" s="256"/>
      <c r="D25" s="256"/>
      <c r="E25" s="256"/>
      <c r="F25" s="256"/>
      <c r="G25" s="256"/>
      <c r="H25" s="256"/>
      <c r="I25" s="256"/>
      <c r="J25" s="256"/>
      <c r="K25" s="256"/>
      <c r="L25" s="256"/>
      <c r="M25" s="256"/>
      <c r="N25" s="256"/>
      <c r="O25" s="256"/>
      <c r="P25" s="256"/>
      <c r="Q25" s="256"/>
      <c r="R25" s="257"/>
      <c r="S25" s="51"/>
    </row>
    <row r="26" spans="1:19" ht="16.899999999999999" customHeight="1" x14ac:dyDescent="0.2">
      <c r="A26" s="46"/>
      <c r="B26" s="255"/>
      <c r="C26" s="256"/>
      <c r="D26" s="256"/>
      <c r="E26" s="256"/>
      <c r="F26" s="256"/>
      <c r="G26" s="256"/>
      <c r="H26" s="256"/>
      <c r="I26" s="256"/>
      <c r="J26" s="256"/>
      <c r="K26" s="256"/>
      <c r="L26" s="256"/>
      <c r="M26" s="256"/>
      <c r="N26" s="256"/>
      <c r="O26" s="256"/>
      <c r="P26" s="256"/>
      <c r="Q26" s="256"/>
      <c r="R26" s="257"/>
      <c r="S26" s="51"/>
    </row>
    <row r="27" spans="1:19" ht="16.899999999999999" customHeight="1" x14ac:dyDescent="0.2">
      <c r="A27" s="54"/>
      <c r="B27" s="261"/>
      <c r="C27" s="262"/>
      <c r="D27" s="262"/>
      <c r="E27" s="262"/>
      <c r="F27" s="262"/>
      <c r="G27" s="262"/>
      <c r="H27" s="262"/>
      <c r="I27" s="262"/>
      <c r="J27" s="262"/>
      <c r="K27" s="262"/>
      <c r="L27" s="262"/>
      <c r="M27" s="262"/>
      <c r="N27" s="262"/>
      <c r="O27" s="262"/>
      <c r="P27" s="262"/>
      <c r="Q27" s="262"/>
      <c r="R27" s="263"/>
      <c r="S27" s="61"/>
    </row>
    <row r="28" spans="1:19" ht="16.899999999999999" customHeight="1" x14ac:dyDescent="0.2">
      <c r="A28" s="46"/>
      <c r="B28" s="255"/>
      <c r="C28" s="256"/>
      <c r="D28" s="256"/>
      <c r="E28" s="256"/>
      <c r="F28" s="256"/>
      <c r="G28" s="256"/>
      <c r="H28" s="256"/>
      <c r="I28" s="256"/>
      <c r="J28" s="256"/>
      <c r="K28" s="256"/>
      <c r="L28" s="256"/>
      <c r="M28" s="256"/>
      <c r="N28" s="256"/>
      <c r="O28" s="256"/>
      <c r="P28" s="256"/>
      <c r="Q28" s="256"/>
      <c r="R28" s="257"/>
      <c r="S28" s="51"/>
    </row>
    <row r="29" spans="1:19" ht="16.899999999999999" customHeight="1" x14ac:dyDescent="0.2">
      <c r="A29" s="46"/>
      <c r="B29" s="255"/>
      <c r="C29" s="256"/>
      <c r="D29" s="256"/>
      <c r="E29" s="256"/>
      <c r="F29" s="256"/>
      <c r="G29" s="256"/>
      <c r="H29" s="256"/>
      <c r="I29" s="256"/>
      <c r="J29" s="256"/>
      <c r="K29" s="256"/>
      <c r="L29" s="256"/>
      <c r="M29" s="256"/>
      <c r="N29" s="256"/>
      <c r="O29" s="256"/>
      <c r="P29" s="256"/>
      <c r="Q29" s="256"/>
      <c r="R29" s="257"/>
      <c r="S29" s="51"/>
    </row>
    <row r="30" spans="1:19" s="49" customFormat="1" ht="16.899999999999999" customHeight="1" x14ac:dyDescent="0.2">
      <c r="A30" s="52"/>
      <c r="B30" s="258"/>
      <c r="C30" s="259"/>
      <c r="D30" s="259"/>
      <c r="E30" s="259"/>
      <c r="F30" s="259"/>
      <c r="G30" s="259"/>
      <c r="H30" s="259"/>
      <c r="I30" s="259"/>
      <c r="J30" s="259"/>
      <c r="K30" s="259"/>
      <c r="L30" s="259"/>
      <c r="M30" s="259"/>
      <c r="N30" s="259"/>
      <c r="O30" s="259"/>
      <c r="P30" s="259"/>
      <c r="Q30" s="259"/>
      <c r="R30" s="260"/>
      <c r="S30" s="53"/>
    </row>
    <row r="31" spans="1:19" ht="16.899999999999999" customHeight="1" x14ac:dyDescent="0.2">
      <c r="A31" s="46"/>
      <c r="B31" s="255"/>
      <c r="C31" s="256"/>
      <c r="D31" s="256"/>
      <c r="E31" s="256"/>
      <c r="F31" s="256"/>
      <c r="G31" s="256"/>
      <c r="H31" s="256"/>
      <c r="I31" s="256"/>
      <c r="J31" s="256"/>
      <c r="K31" s="256"/>
      <c r="L31" s="256"/>
      <c r="M31" s="256"/>
      <c r="N31" s="256"/>
      <c r="O31" s="256"/>
      <c r="P31" s="256"/>
      <c r="Q31" s="256"/>
      <c r="R31" s="257"/>
      <c r="S31" s="51"/>
    </row>
    <row r="32" spans="1:19" ht="16.899999999999999" customHeight="1" x14ac:dyDescent="0.2">
      <c r="A32" s="54"/>
      <c r="B32" s="261"/>
      <c r="C32" s="262"/>
      <c r="D32" s="262"/>
      <c r="E32" s="262"/>
      <c r="F32" s="262"/>
      <c r="G32" s="262"/>
      <c r="H32" s="262"/>
      <c r="I32" s="262"/>
      <c r="J32" s="262"/>
      <c r="K32" s="262"/>
      <c r="L32" s="262"/>
      <c r="M32" s="262"/>
      <c r="N32" s="262"/>
      <c r="O32" s="262"/>
      <c r="P32" s="262"/>
      <c r="Q32" s="262"/>
      <c r="R32" s="263"/>
      <c r="S32" s="61"/>
    </row>
    <row r="33" spans="1:19" ht="16.899999999999999" customHeight="1" x14ac:dyDescent="0.2">
      <c r="A33" s="54"/>
      <c r="B33" s="261"/>
      <c r="C33" s="262"/>
      <c r="D33" s="262"/>
      <c r="E33" s="262"/>
      <c r="F33" s="262"/>
      <c r="G33" s="262"/>
      <c r="H33" s="262"/>
      <c r="I33" s="262"/>
      <c r="J33" s="262"/>
      <c r="K33" s="262"/>
      <c r="L33" s="262"/>
      <c r="M33" s="262"/>
      <c r="N33" s="262"/>
      <c r="O33" s="262"/>
      <c r="P33" s="262"/>
      <c r="Q33" s="262"/>
      <c r="R33" s="263"/>
      <c r="S33" s="61"/>
    </row>
    <row r="34" spans="1:19" s="49" customFormat="1" ht="16.899999999999999" customHeight="1" x14ac:dyDescent="0.2">
      <c r="A34" s="52"/>
      <c r="B34" s="258"/>
      <c r="C34" s="259"/>
      <c r="D34" s="259"/>
      <c r="E34" s="259"/>
      <c r="F34" s="259"/>
      <c r="G34" s="259"/>
      <c r="H34" s="259"/>
      <c r="I34" s="259"/>
      <c r="J34" s="259"/>
      <c r="K34" s="259"/>
      <c r="L34" s="259"/>
      <c r="M34" s="259"/>
      <c r="N34" s="259"/>
      <c r="O34" s="259"/>
      <c r="P34" s="259"/>
      <c r="Q34" s="259"/>
      <c r="R34" s="260"/>
      <c r="S34" s="53"/>
    </row>
    <row r="35" spans="1:19" ht="16.899999999999999" customHeight="1" x14ac:dyDescent="0.2">
      <c r="A35" s="46"/>
      <c r="B35" s="255"/>
      <c r="C35" s="256"/>
      <c r="D35" s="256"/>
      <c r="E35" s="256"/>
      <c r="F35" s="256"/>
      <c r="G35" s="256"/>
      <c r="H35" s="256"/>
      <c r="I35" s="256"/>
      <c r="J35" s="256"/>
      <c r="K35" s="256"/>
      <c r="L35" s="256"/>
      <c r="M35" s="256"/>
      <c r="N35" s="256"/>
      <c r="O35" s="256"/>
      <c r="P35" s="256"/>
      <c r="Q35" s="256"/>
      <c r="R35" s="257"/>
      <c r="S35" s="51"/>
    </row>
    <row r="36" spans="1:19" ht="16.899999999999999" customHeight="1" x14ac:dyDescent="0.2">
      <c r="A36" s="55"/>
      <c r="B36" s="264"/>
      <c r="C36" s="265"/>
      <c r="D36" s="265"/>
      <c r="E36" s="265"/>
      <c r="F36" s="265"/>
      <c r="G36" s="265"/>
      <c r="H36" s="265"/>
      <c r="I36" s="265"/>
      <c r="J36" s="265"/>
      <c r="K36" s="265"/>
      <c r="L36" s="265"/>
      <c r="M36" s="265"/>
      <c r="N36" s="265"/>
      <c r="O36" s="265"/>
      <c r="P36" s="265"/>
      <c r="Q36" s="265"/>
      <c r="R36" s="266"/>
      <c r="S36" s="61"/>
    </row>
    <row r="37" spans="1:19" s="49" customFormat="1" ht="16.899999999999999" customHeight="1" x14ac:dyDescent="0.2">
      <c r="A37" s="52"/>
      <c r="B37" s="258"/>
      <c r="C37" s="259"/>
      <c r="D37" s="259"/>
      <c r="E37" s="259"/>
      <c r="F37" s="259"/>
      <c r="G37" s="259"/>
      <c r="H37" s="259"/>
      <c r="I37" s="259"/>
      <c r="J37" s="259"/>
      <c r="K37" s="259"/>
      <c r="L37" s="259"/>
      <c r="M37" s="259"/>
      <c r="N37" s="259"/>
      <c r="O37" s="259"/>
      <c r="P37" s="259"/>
      <c r="Q37" s="259"/>
      <c r="R37" s="260"/>
      <c r="S37" s="53"/>
    </row>
    <row r="38" spans="1:19" ht="16.899999999999999" customHeight="1" x14ac:dyDescent="0.2">
      <c r="A38" s="46"/>
      <c r="B38" s="255"/>
      <c r="C38" s="256"/>
      <c r="D38" s="256"/>
      <c r="E38" s="256"/>
      <c r="F38" s="256"/>
      <c r="G38" s="256"/>
      <c r="H38" s="256"/>
      <c r="I38" s="256"/>
      <c r="J38" s="256"/>
      <c r="K38" s="256"/>
      <c r="L38" s="256"/>
      <c r="M38" s="256"/>
      <c r="N38" s="256"/>
      <c r="O38" s="256"/>
      <c r="P38" s="256"/>
      <c r="Q38" s="256"/>
      <c r="R38" s="257"/>
      <c r="S38" s="51"/>
    </row>
    <row r="39" spans="1:19" ht="16.899999999999999" customHeight="1" x14ac:dyDescent="0.2">
      <c r="A39" s="46"/>
      <c r="B39" s="255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7"/>
      <c r="S39" s="51"/>
    </row>
    <row r="40" spans="1:19" ht="16.899999999999999" customHeight="1" x14ac:dyDescent="0.2">
      <c r="A40" s="46"/>
      <c r="B40" s="255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  <c r="O40" s="256"/>
      <c r="P40" s="256"/>
      <c r="Q40" s="256"/>
      <c r="R40" s="257"/>
      <c r="S40" s="51"/>
    </row>
    <row r="41" spans="1:19" ht="16.899999999999999" customHeight="1" x14ac:dyDescent="0.2">
      <c r="A41" s="46"/>
      <c r="B41" s="255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7"/>
      <c r="S41" s="51"/>
    </row>
    <row r="42" spans="1:19" ht="16.899999999999999" customHeight="1" x14ac:dyDescent="0.2">
      <c r="A42" s="46"/>
      <c r="B42" s="255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256"/>
      <c r="Q42" s="256"/>
      <c r="R42" s="257"/>
      <c r="S42" s="51"/>
    </row>
    <row r="43" spans="1:19" ht="16.899999999999999" customHeight="1" x14ac:dyDescent="0.2">
      <c r="A43" s="46"/>
      <c r="B43" s="255"/>
      <c r="C43" s="256"/>
      <c r="D43" s="256"/>
      <c r="E43" s="256"/>
      <c r="F43" s="256"/>
      <c r="G43" s="256"/>
      <c r="H43" s="256"/>
      <c r="I43" s="256"/>
      <c r="J43" s="256"/>
      <c r="K43" s="256"/>
      <c r="L43" s="256"/>
      <c r="M43" s="256"/>
      <c r="N43" s="256"/>
      <c r="O43" s="256"/>
      <c r="P43" s="256"/>
      <c r="Q43" s="256"/>
      <c r="R43" s="257"/>
      <c r="S43" s="51"/>
    </row>
    <row r="44" spans="1:19" ht="16.899999999999999" customHeight="1" x14ac:dyDescent="0.2">
      <c r="A44" s="54"/>
      <c r="B44" s="261"/>
      <c r="C44" s="262"/>
      <c r="D44" s="262"/>
      <c r="E44" s="262"/>
      <c r="F44" s="262"/>
      <c r="G44" s="262"/>
      <c r="H44" s="262"/>
      <c r="I44" s="262"/>
      <c r="J44" s="262"/>
      <c r="K44" s="262"/>
      <c r="L44" s="262"/>
      <c r="M44" s="262"/>
      <c r="N44" s="262"/>
      <c r="O44" s="262"/>
      <c r="P44" s="262"/>
      <c r="Q44" s="262"/>
      <c r="R44" s="263"/>
      <c r="S44" s="61"/>
    </row>
    <row r="45" spans="1:19" ht="16.899999999999999" customHeight="1" x14ac:dyDescent="0.2">
      <c r="A45" s="50"/>
      <c r="B45" s="273"/>
      <c r="C45" s="274"/>
      <c r="D45" s="274"/>
      <c r="E45" s="274"/>
      <c r="F45" s="274"/>
      <c r="G45" s="274"/>
      <c r="H45" s="274"/>
      <c r="I45" s="274"/>
      <c r="J45" s="274"/>
      <c r="K45" s="274"/>
      <c r="L45" s="274"/>
      <c r="M45" s="274"/>
      <c r="N45" s="274"/>
      <c r="O45" s="274"/>
      <c r="P45" s="274"/>
      <c r="Q45" s="274"/>
      <c r="R45" s="275"/>
      <c r="S45" s="51"/>
    </row>
    <row r="46" spans="1:19" ht="16.899999999999999" customHeight="1" x14ac:dyDescent="0.2">
      <c r="A46" s="46"/>
      <c r="B46" s="255"/>
      <c r="C46" s="256"/>
      <c r="D46" s="256"/>
      <c r="E46" s="256"/>
      <c r="F46" s="256"/>
      <c r="G46" s="256"/>
      <c r="H46" s="256"/>
      <c r="I46" s="256"/>
      <c r="J46" s="256"/>
      <c r="K46" s="256"/>
      <c r="L46" s="256"/>
      <c r="M46" s="256"/>
      <c r="N46" s="256"/>
      <c r="O46" s="256"/>
      <c r="P46" s="256"/>
      <c r="Q46" s="256"/>
      <c r="R46" s="257"/>
      <c r="S46" s="51"/>
    </row>
    <row r="47" spans="1:19" ht="16.899999999999999" customHeight="1" x14ac:dyDescent="0.2">
      <c r="A47" s="46"/>
      <c r="B47" s="255"/>
      <c r="C47" s="256"/>
      <c r="D47" s="256"/>
      <c r="E47" s="256"/>
      <c r="F47" s="256"/>
      <c r="G47" s="256"/>
      <c r="H47" s="256"/>
      <c r="I47" s="256"/>
      <c r="J47" s="256"/>
      <c r="K47" s="256"/>
      <c r="L47" s="256"/>
      <c r="M47" s="256"/>
      <c r="N47" s="256"/>
      <c r="O47" s="256"/>
      <c r="P47" s="256"/>
      <c r="Q47" s="256"/>
      <c r="R47" s="257"/>
      <c r="S47" s="46"/>
    </row>
    <row r="48" spans="1:19" ht="16.899999999999999" customHeight="1" x14ac:dyDescent="0.2">
      <c r="A48" s="56"/>
      <c r="B48" s="267"/>
      <c r="C48" s="268"/>
      <c r="D48" s="268"/>
      <c r="E48" s="268"/>
      <c r="F48" s="268"/>
      <c r="G48" s="268"/>
      <c r="H48" s="268"/>
      <c r="I48" s="268"/>
      <c r="J48" s="268"/>
      <c r="K48" s="268"/>
      <c r="L48" s="268"/>
      <c r="M48" s="268"/>
      <c r="N48" s="268"/>
      <c r="O48" s="268"/>
      <c r="P48" s="268"/>
      <c r="Q48" s="268"/>
      <c r="R48" s="269"/>
      <c r="S48" s="56"/>
    </row>
    <row r="49" spans="1:19" ht="16.899999999999999" customHeight="1" x14ac:dyDescent="0.2">
      <c r="A49" s="56"/>
      <c r="B49" s="267"/>
      <c r="C49" s="268"/>
      <c r="D49" s="268"/>
      <c r="E49" s="268"/>
      <c r="F49" s="268"/>
      <c r="G49" s="268"/>
      <c r="H49" s="268"/>
      <c r="I49" s="268"/>
      <c r="J49" s="268"/>
      <c r="K49" s="268"/>
      <c r="L49" s="268"/>
      <c r="M49" s="268"/>
      <c r="N49" s="268"/>
      <c r="O49" s="268"/>
      <c r="P49" s="268"/>
      <c r="Q49" s="268"/>
      <c r="R49" s="269"/>
      <c r="S49" s="56"/>
    </row>
    <row r="50" spans="1:19" ht="16.899999999999999" customHeight="1" x14ac:dyDescent="0.2">
      <c r="A50" s="56"/>
      <c r="B50" s="270"/>
      <c r="C50" s="271"/>
      <c r="D50" s="271"/>
      <c r="E50" s="271"/>
      <c r="F50" s="271"/>
      <c r="G50" s="271"/>
      <c r="H50" s="271"/>
      <c r="I50" s="271"/>
      <c r="J50" s="271"/>
      <c r="K50" s="271"/>
      <c r="L50" s="271"/>
      <c r="M50" s="271"/>
      <c r="N50" s="271"/>
      <c r="O50" s="271"/>
      <c r="P50" s="271"/>
      <c r="Q50" s="271"/>
      <c r="R50" s="272"/>
      <c r="S50" s="56"/>
    </row>
    <row r="51" spans="1:19" ht="16.899999999999999" customHeight="1" x14ac:dyDescent="0.2">
      <c r="A51" s="56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</row>
  </sheetData>
  <mergeCells count="52">
    <mergeCell ref="B43:R43"/>
    <mergeCell ref="B49:R49"/>
    <mergeCell ref="B50:R50"/>
    <mergeCell ref="B44:R44"/>
    <mergeCell ref="B45:R45"/>
    <mergeCell ref="B46:R46"/>
    <mergeCell ref="B47:R47"/>
    <mergeCell ref="B48:R48"/>
    <mergeCell ref="B38:R38"/>
    <mergeCell ref="B39:R39"/>
    <mergeCell ref="B40:R40"/>
    <mergeCell ref="B41:R41"/>
    <mergeCell ref="B42:R42"/>
    <mergeCell ref="B33:R33"/>
    <mergeCell ref="B34:R34"/>
    <mergeCell ref="B35:R35"/>
    <mergeCell ref="B36:R36"/>
    <mergeCell ref="B37:R37"/>
    <mergeCell ref="B28:R28"/>
    <mergeCell ref="B29:R29"/>
    <mergeCell ref="B30:R30"/>
    <mergeCell ref="B31:R31"/>
    <mergeCell ref="B32:R32"/>
    <mergeCell ref="B23:R23"/>
    <mergeCell ref="B24:R24"/>
    <mergeCell ref="B25:R25"/>
    <mergeCell ref="B26:R26"/>
    <mergeCell ref="B27:R27"/>
    <mergeCell ref="B18:R18"/>
    <mergeCell ref="B19:R19"/>
    <mergeCell ref="B20:R20"/>
    <mergeCell ref="B21:R21"/>
    <mergeCell ref="B22:R22"/>
    <mergeCell ref="B13:R13"/>
    <mergeCell ref="B14:R14"/>
    <mergeCell ref="B15:R15"/>
    <mergeCell ref="B16:R16"/>
    <mergeCell ref="B17:R17"/>
    <mergeCell ref="B8:R8"/>
    <mergeCell ref="B9:R9"/>
    <mergeCell ref="B10:R10"/>
    <mergeCell ref="B11:R11"/>
    <mergeCell ref="B12:R12"/>
    <mergeCell ref="P3:Q3"/>
    <mergeCell ref="R3:S3"/>
    <mergeCell ref="A1:C2"/>
    <mergeCell ref="D1:I2"/>
    <mergeCell ref="J1:O2"/>
    <mergeCell ref="P1:Q1"/>
    <mergeCell ref="R1:S1"/>
    <mergeCell ref="P2:Q2"/>
    <mergeCell ref="R2:S2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S52"/>
  <sheetViews>
    <sheetView zoomScaleNormal="100" workbookViewId="0">
      <selection activeCell="A4" sqref="A4"/>
    </sheetView>
  </sheetViews>
  <sheetFormatPr baseColWidth="10" defaultRowHeight="12.75" x14ac:dyDescent="0.2"/>
  <cols>
    <col min="1" max="19" width="5.28515625" customWidth="1"/>
  </cols>
  <sheetData>
    <row r="1" spans="1:19" ht="13.15" customHeight="1" x14ac:dyDescent="0.2">
      <c r="A1" s="170" t="str">
        <f>Coordonnées!A1</f>
        <v>Synthèse du Budget</v>
      </c>
      <c r="B1" s="171"/>
      <c r="C1" s="171"/>
      <c r="D1" s="167" t="str">
        <f>Coordonnées!D1</f>
        <v>Administration communale de</v>
      </c>
      <c r="E1" s="167"/>
      <c r="F1" s="167"/>
      <c r="G1" s="167"/>
      <c r="H1" s="167"/>
      <c r="I1" s="167"/>
      <c r="J1" s="165" t="str">
        <f>Coordonnées!J1</f>
        <v>DAVERDISSE</v>
      </c>
      <c r="K1" s="165"/>
      <c r="L1" s="165"/>
      <c r="M1" s="165"/>
      <c r="N1" s="165"/>
      <c r="O1" s="165"/>
      <c r="P1" s="148" t="str">
        <f>Coordonnées!P1</f>
        <v>Code INS</v>
      </c>
      <c r="Q1" s="149"/>
      <c r="R1" s="144">
        <f>Coordonnées!R1</f>
        <v>84016</v>
      </c>
      <c r="S1" s="145"/>
    </row>
    <row r="2" spans="1:19" x14ac:dyDescent="0.2">
      <c r="A2" s="172"/>
      <c r="B2" s="173"/>
      <c r="C2" s="173"/>
      <c r="D2" s="168"/>
      <c r="E2" s="168"/>
      <c r="F2" s="169"/>
      <c r="G2" s="169"/>
      <c r="H2" s="168"/>
      <c r="I2" s="168"/>
      <c r="J2" s="166"/>
      <c r="K2" s="166"/>
      <c r="L2" s="166"/>
      <c r="M2" s="166"/>
      <c r="N2" s="166"/>
      <c r="O2" s="166"/>
      <c r="P2" s="150" t="str">
        <f>Coordonnées!P2</f>
        <v>Exercice:</v>
      </c>
      <c r="Q2" s="151"/>
      <c r="R2" s="146">
        <f>Coordonnées!R2</f>
        <v>2021</v>
      </c>
      <c r="S2" s="147"/>
    </row>
    <row r="3" spans="1:19" x14ac:dyDescent="0.2">
      <c r="A3" s="86" t="str">
        <f>Coordonnées!A3</f>
        <v>Modèle officiel généré par l'application eComptes © SPW Intérieur et Action Sociale</v>
      </c>
      <c r="B3" s="16"/>
      <c r="C3" s="16"/>
      <c r="D3" s="16"/>
      <c r="E3" s="16"/>
      <c r="F3" s="30"/>
      <c r="G3" s="30"/>
      <c r="H3" s="28"/>
      <c r="I3" s="28"/>
      <c r="J3" s="29"/>
      <c r="K3" s="29"/>
      <c r="L3" s="29"/>
      <c r="M3" s="29"/>
      <c r="N3" s="28"/>
      <c r="O3" s="28"/>
      <c r="P3" s="163" t="str">
        <f>Coordonnées!P3</f>
        <v>Version:</v>
      </c>
      <c r="Q3" s="164"/>
      <c r="R3" s="152">
        <f>Coordonnées!R3</f>
        <v>1</v>
      </c>
      <c r="S3" s="153"/>
    </row>
    <row r="4" spans="1:19" ht="13.15" customHeight="1" x14ac:dyDescent="0.2">
      <c r="A4" s="38"/>
      <c r="B4" s="38"/>
      <c r="C4" s="38"/>
      <c r="D4" s="38"/>
      <c r="E4" s="38"/>
      <c r="F4" s="38"/>
      <c r="G4" s="3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19" ht="16.149999999999999" customHeight="1" x14ac:dyDescent="0.2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18"/>
      <c r="S5" s="18"/>
    </row>
    <row r="6" spans="1:19" ht="16.149999999999999" customHeight="1" x14ac:dyDescent="0.2">
      <c r="A6" s="14" t="s">
        <v>39</v>
      </c>
      <c r="B6" s="83"/>
      <c r="C6" s="83"/>
      <c r="D6" s="83"/>
      <c r="E6" s="83"/>
      <c r="F6" s="21"/>
      <c r="G6" s="37"/>
      <c r="H6" s="37"/>
      <c r="I6" s="3"/>
      <c r="J6" s="3"/>
      <c r="K6" s="3"/>
      <c r="L6" s="3"/>
      <c r="M6" s="80"/>
      <c r="N6" s="80"/>
      <c r="O6" s="80"/>
      <c r="P6" s="80"/>
      <c r="Q6" s="3"/>
      <c r="R6" s="3"/>
      <c r="S6" s="3"/>
    </row>
    <row r="7" spans="1:19" ht="16.899999999999999" customHeight="1" x14ac:dyDescent="0.2">
      <c r="A7" s="15"/>
      <c r="B7" s="83"/>
      <c r="C7" s="83"/>
      <c r="D7" s="83"/>
      <c r="E7" s="83"/>
      <c r="F7" s="21"/>
      <c r="G7" s="21"/>
      <c r="H7" s="21"/>
      <c r="I7" s="80"/>
      <c r="J7" s="80"/>
      <c r="K7" s="80"/>
      <c r="L7" s="80"/>
      <c r="M7" s="80"/>
      <c r="N7" s="80"/>
      <c r="O7" s="80"/>
      <c r="P7" s="80"/>
      <c r="Q7" s="80"/>
      <c r="R7" s="3"/>
      <c r="S7" s="3"/>
    </row>
    <row r="8" spans="1:19" ht="16.899999999999999" customHeight="1" x14ac:dyDescent="0.2">
      <c r="A8" s="84" t="s">
        <v>49</v>
      </c>
      <c r="B8" s="15"/>
      <c r="C8" s="85"/>
      <c r="D8" s="85"/>
      <c r="E8" s="85"/>
      <c r="F8" s="84" t="s">
        <v>50</v>
      </c>
      <c r="G8" s="85"/>
      <c r="H8" s="85"/>
      <c r="I8" s="81"/>
      <c r="J8" s="81"/>
      <c r="K8" s="81"/>
      <c r="L8" s="81"/>
      <c r="M8" s="81"/>
      <c r="N8" s="81"/>
      <c r="O8" s="81"/>
      <c r="P8" s="81"/>
      <c r="Q8" s="81"/>
      <c r="R8" s="81"/>
      <c r="S8" s="82"/>
    </row>
    <row r="9" spans="1:19" ht="49.9" customHeight="1" x14ac:dyDescent="0.2">
      <c r="A9" s="276" t="s">
        <v>51</v>
      </c>
      <c r="B9" s="276"/>
      <c r="C9" s="276"/>
      <c r="D9" s="276"/>
      <c r="E9" s="276"/>
      <c r="F9" s="277" t="s">
        <v>52</v>
      </c>
      <c r="G9" s="277"/>
      <c r="H9" s="277"/>
      <c r="I9" s="277"/>
      <c r="J9" s="277"/>
      <c r="K9" s="277"/>
      <c r="L9" s="277"/>
      <c r="M9" s="277"/>
      <c r="N9" s="277"/>
      <c r="O9" s="277"/>
      <c r="P9" s="277"/>
      <c r="Q9" s="277"/>
      <c r="R9" s="277"/>
      <c r="S9" s="277"/>
    </row>
    <row r="10" spans="1:19" ht="49.9" customHeight="1" x14ac:dyDescent="0.2">
      <c r="A10" s="276" t="s">
        <v>30</v>
      </c>
      <c r="B10" s="276"/>
      <c r="C10" s="276"/>
      <c r="D10" s="276"/>
      <c r="E10" s="276"/>
      <c r="F10" s="277" t="s">
        <v>53</v>
      </c>
      <c r="G10" s="277"/>
      <c r="H10" s="277"/>
      <c r="I10" s="277"/>
      <c r="J10" s="277"/>
      <c r="K10" s="277"/>
      <c r="L10" s="277"/>
      <c r="M10" s="277"/>
      <c r="N10" s="277"/>
      <c r="O10" s="277"/>
      <c r="P10" s="277"/>
      <c r="Q10" s="277"/>
      <c r="R10" s="277"/>
      <c r="S10" s="277"/>
    </row>
    <row r="11" spans="1:19" ht="49.9" customHeight="1" x14ac:dyDescent="0.2">
      <c r="A11" s="276" t="s">
        <v>54</v>
      </c>
      <c r="B11" s="276"/>
      <c r="C11" s="276"/>
      <c r="D11" s="276"/>
      <c r="E11" s="276"/>
      <c r="F11" s="277" t="s">
        <v>55</v>
      </c>
      <c r="G11" s="277"/>
      <c r="H11" s="277"/>
      <c r="I11" s="277"/>
      <c r="J11" s="277"/>
      <c r="K11" s="277"/>
      <c r="L11" s="277"/>
      <c r="M11" s="277"/>
      <c r="N11" s="277"/>
      <c r="O11" s="277"/>
      <c r="P11" s="277"/>
      <c r="Q11" s="277"/>
      <c r="R11" s="277"/>
      <c r="S11" s="277"/>
    </row>
    <row r="12" spans="1:19" ht="49.9" customHeight="1" x14ac:dyDescent="0.2">
      <c r="A12" s="276" t="s">
        <v>56</v>
      </c>
      <c r="B12" s="276"/>
      <c r="C12" s="276"/>
      <c r="D12" s="276"/>
      <c r="E12" s="276"/>
      <c r="F12" s="277" t="s">
        <v>76</v>
      </c>
      <c r="G12" s="277"/>
      <c r="H12" s="277"/>
      <c r="I12" s="277"/>
      <c r="J12" s="277"/>
      <c r="K12" s="277"/>
      <c r="L12" s="277"/>
      <c r="M12" s="277"/>
      <c r="N12" s="277"/>
      <c r="O12" s="277"/>
      <c r="P12" s="277"/>
      <c r="Q12" s="277"/>
      <c r="R12" s="277"/>
      <c r="S12" s="277"/>
    </row>
    <row r="13" spans="1:19" ht="49.9" customHeight="1" x14ac:dyDescent="0.2">
      <c r="A13" s="276" t="s">
        <v>57</v>
      </c>
      <c r="B13" s="276"/>
      <c r="C13" s="276"/>
      <c r="D13" s="276"/>
      <c r="E13" s="276"/>
      <c r="F13" s="277" t="s">
        <v>58</v>
      </c>
      <c r="G13" s="277"/>
      <c r="H13" s="277"/>
      <c r="I13" s="277"/>
      <c r="J13" s="277"/>
      <c r="K13" s="277"/>
      <c r="L13" s="277"/>
      <c r="M13" s="277"/>
      <c r="N13" s="277"/>
      <c r="O13" s="277"/>
      <c r="P13" s="277"/>
      <c r="Q13" s="277"/>
      <c r="R13" s="277"/>
      <c r="S13" s="277"/>
    </row>
    <row r="14" spans="1:19" ht="49.9" customHeight="1" x14ac:dyDescent="0.2">
      <c r="A14" s="276" t="s">
        <v>59</v>
      </c>
      <c r="B14" s="276"/>
      <c r="C14" s="276"/>
      <c r="D14" s="276"/>
      <c r="E14" s="276"/>
      <c r="F14" s="277" t="s">
        <v>77</v>
      </c>
      <c r="G14" s="277"/>
      <c r="H14" s="277"/>
      <c r="I14" s="277"/>
      <c r="J14" s="277"/>
      <c r="K14" s="277"/>
      <c r="L14" s="277"/>
      <c r="M14" s="277"/>
      <c r="N14" s="277"/>
      <c r="O14" s="277"/>
      <c r="P14" s="277"/>
      <c r="Q14" s="277"/>
      <c r="R14" s="277"/>
      <c r="S14" s="277"/>
    </row>
    <row r="15" spans="1:19" ht="52.15" customHeight="1" x14ac:dyDescent="0.2">
      <c r="A15" s="276" t="s">
        <v>60</v>
      </c>
      <c r="B15" s="276"/>
      <c r="C15" s="276"/>
      <c r="D15" s="276"/>
      <c r="E15" s="276"/>
      <c r="F15" s="277" t="s">
        <v>61</v>
      </c>
      <c r="G15" s="277"/>
      <c r="H15" s="277"/>
      <c r="I15" s="277"/>
      <c r="J15" s="277"/>
      <c r="K15" s="277"/>
      <c r="L15" s="277"/>
      <c r="M15" s="277"/>
      <c r="N15" s="277"/>
      <c r="O15" s="277"/>
      <c r="P15" s="277"/>
      <c r="Q15" s="277"/>
      <c r="R15" s="277"/>
      <c r="S15" s="277"/>
    </row>
    <row r="16" spans="1:19" ht="49.9" customHeight="1" x14ac:dyDescent="0.2">
      <c r="A16" s="278" t="s">
        <v>62</v>
      </c>
      <c r="B16" s="278"/>
      <c r="C16" s="278"/>
      <c r="D16" s="278"/>
      <c r="E16" s="278"/>
      <c r="F16" s="277" t="s">
        <v>63</v>
      </c>
      <c r="G16" s="277"/>
      <c r="H16" s="277"/>
      <c r="I16" s="277"/>
      <c r="J16" s="277"/>
      <c r="K16" s="277"/>
      <c r="L16" s="277"/>
      <c r="M16" s="277"/>
      <c r="N16" s="277"/>
      <c r="O16" s="277"/>
      <c r="P16" s="277"/>
      <c r="Q16" s="277"/>
      <c r="R16" s="277"/>
      <c r="S16" s="277"/>
    </row>
    <row r="17" spans="1:19" ht="49.9" customHeight="1" x14ac:dyDescent="0.2">
      <c r="A17" s="276" t="s">
        <v>64</v>
      </c>
      <c r="B17" s="276"/>
      <c r="C17" s="276"/>
      <c r="D17" s="276"/>
      <c r="E17" s="276"/>
      <c r="F17" s="277" t="s">
        <v>78</v>
      </c>
      <c r="G17" s="277"/>
      <c r="H17" s="277"/>
      <c r="I17" s="277"/>
      <c r="J17" s="277"/>
      <c r="K17" s="277"/>
      <c r="L17" s="277"/>
      <c r="M17" s="277"/>
      <c r="N17" s="277"/>
      <c r="O17" s="277"/>
      <c r="P17" s="277"/>
      <c r="Q17" s="277"/>
      <c r="R17" s="277"/>
      <c r="S17" s="277"/>
    </row>
    <row r="18" spans="1:19" ht="49.9" customHeight="1" x14ac:dyDescent="0.2">
      <c r="A18" s="276" t="s">
        <v>65</v>
      </c>
      <c r="B18" s="276"/>
      <c r="C18" s="276"/>
      <c r="D18" s="276"/>
      <c r="E18" s="276"/>
      <c r="F18" s="277" t="s">
        <v>66</v>
      </c>
      <c r="G18" s="277"/>
      <c r="H18" s="277"/>
      <c r="I18" s="277"/>
      <c r="J18" s="277"/>
      <c r="K18" s="277"/>
      <c r="L18" s="277"/>
      <c r="M18" s="277"/>
      <c r="N18" s="277"/>
      <c r="O18" s="277"/>
      <c r="P18" s="277"/>
      <c r="Q18" s="277"/>
      <c r="R18" s="277"/>
      <c r="S18" s="277"/>
    </row>
    <row r="19" spans="1:19" s="49" customFormat="1" ht="16.899999999999999" customHeight="1" x14ac:dyDescent="0.2">
      <c r="A19" s="52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3"/>
    </row>
    <row r="20" spans="1:19" s="49" customFormat="1" ht="16.899999999999999" customHeight="1" x14ac:dyDescent="0.2">
      <c r="A20" s="52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3"/>
    </row>
    <row r="21" spans="1:19" ht="16.899999999999999" customHeight="1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51"/>
    </row>
    <row r="22" spans="1:19" ht="16.899999999999999" customHeight="1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51"/>
    </row>
    <row r="23" spans="1:19" ht="16.899999999999999" customHeight="1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51"/>
    </row>
    <row r="24" spans="1:19" ht="16.899999999999999" customHeight="1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51"/>
    </row>
    <row r="25" spans="1:19" ht="16.899999999999999" customHeight="1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51"/>
    </row>
    <row r="26" spans="1:19" ht="16.899999999999999" customHeight="1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51"/>
    </row>
    <row r="27" spans="1:19" ht="16.899999999999999" customHeight="1" x14ac:dyDescent="0.2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61"/>
    </row>
    <row r="28" spans="1:19" ht="16.899999999999999" customHeight="1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51"/>
    </row>
    <row r="29" spans="1:19" ht="16.899999999999999" customHeight="1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51"/>
    </row>
    <row r="30" spans="1:19" s="49" customFormat="1" ht="16.899999999999999" customHeight="1" x14ac:dyDescent="0.2">
      <c r="A30" s="52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3"/>
    </row>
    <row r="31" spans="1:19" ht="16.899999999999999" customHeight="1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51"/>
    </row>
    <row r="32" spans="1:19" ht="16.899999999999999" customHeight="1" x14ac:dyDescent="0.2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61"/>
    </row>
    <row r="33" spans="1:19" ht="16.899999999999999" customHeight="1" x14ac:dyDescent="0.2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61"/>
    </row>
    <row r="34" spans="1:19" s="49" customFormat="1" ht="16.899999999999999" customHeight="1" x14ac:dyDescent="0.2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3"/>
    </row>
    <row r="35" spans="1:19" ht="16.899999999999999" customHeight="1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51"/>
    </row>
    <row r="36" spans="1:19" ht="16.899999999999999" customHeight="1" x14ac:dyDescent="0.2">
      <c r="A36" s="55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61"/>
    </row>
    <row r="37" spans="1:19" s="49" customFormat="1" ht="16.899999999999999" customHeight="1" x14ac:dyDescent="0.2">
      <c r="A37" s="52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3"/>
    </row>
    <row r="38" spans="1:19" ht="16.899999999999999" customHeight="1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51"/>
    </row>
    <row r="39" spans="1:19" ht="16.899999999999999" customHeight="1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51"/>
    </row>
    <row r="40" spans="1:19" ht="16.899999999999999" customHeight="1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51"/>
    </row>
    <row r="41" spans="1:19" ht="16.899999999999999" customHeight="1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51"/>
    </row>
    <row r="42" spans="1:19" ht="16.899999999999999" customHeight="1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51"/>
    </row>
    <row r="43" spans="1:19" ht="16.899999999999999" customHeight="1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51"/>
    </row>
    <row r="44" spans="1:19" ht="16.899999999999999" customHeight="1" x14ac:dyDescent="0.2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61"/>
    </row>
    <row r="45" spans="1:19" ht="16.899999999999999" customHeight="1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1"/>
    </row>
    <row r="46" spans="1:19" ht="16.899999999999999" customHeight="1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51"/>
    </row>
    <row r="47" spans="1:19" ht="16.899999999999999" customHeight="1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</row>
    <row r="48" spans="1:19" ht="16.899999999999999" customHeight="1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51"/>
    </row>
    <row r="49" spans="1:19" ht="16.899999999999999" customHeight="1" x14ac:dyDescent="0.2">
      <c r="A49" s="56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6"/>
    </row>
    <row r="50" spans="1:19" ht="16.899999999999999" customHeight="1" x14ac:dyDescent="0.2">
      <c r="A50" s="56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6"/>
    </row>
    <row r="51" spans="1:19" ht="16.899999999999999" customHeight="1" x14ac:dyDescent="0.2">
      <c r="A51" s="56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6"/>
    </row>
    <row r="52" spans="1:19" ht="16.899999999999999" customHeight="1" x14ac:dyDescent="0.2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</row>
  </sheetData>
  <mergeCells count="29">
    <mergeCell ref="F17:S17"/>
    <mergeCell ref="F18:S18"/>
    <mergeCell ref="A17:E17"/>
    <mergeCell ref="A18:E18"/>
    <mergeCell ref="F9:S9"/>
    <mergeCell ref="F10:S10"/>
    <mergeCell ref="F11:S11"/>
    <mergeCell ref="F12:S12"/>
    <mergeCell ref="F13:S13"/>
    <mergeCell ref="F14:S14"/>
    <mergeCell ref="F15:S15"/>
    <mergeCell ref="F16:S16"/>
    <mergeCell ref="A16:E16"/>
    <mergeCell ref="A9:E9"/>
    <mergeCell ref="A10:E10"/>
    <mergeCell ref="A11:E11"/>
    <mergeCell ref="A12:E12"/>
    <mergeCell ref="A13:E13"/>
    <mergeCell ref="A14:E14"/>
    <mergeCell ref="A15:E15"/>
    <mergeCell ref="P3:Q3"/>
    <mergeCell ref="R3:S3"/>
    <mergeCell ref="A1:C2"/>
    <mergeCell ref="D1:I2"/>
    <mergeCell ref="J1:O2"/>
    <mergeCell ref="P1:Q1"/>
    <mergeCell ref="R1:S1"/>
    <mergeCell ref="P2:Q2"/>
    <mergeCell ref="R2:S2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Cécile Kiebooms</cp:lastModifiedBy>
  <cp:lastPrinted>2019-04-29T14:14:47Z</cp:lastPrinted>
  <dcterms:created xsi:type="dcterms:W3CDTF">2006-02-10T09:03:57Z</dcterms:created>
  <dcterms:modified xsi:type="dcterms:W3CDTF">2022-06-16T11:09:06Z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