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600" windowHeight="11010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Commentaires" sheetId="10" r:id="rId10"/>
    <sheet name="Glossaire" sheetId="11" r:id="rId11"/>
  </sheets>
  <definedNames/>
  <calcPr fullCalcOnLoad="1"/>
</workbook>
</file>

<file path=xl/sharedStrings.xml><?xml version="1.0" encoding="utf-8"?>
<sst xmlns="http://schemas.openxmlformats.org/spreadsheetml/2006/main" count="199" uniqueCount="103">
  <si>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</si>
  <si>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</si>
  <si>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</si>
  <si>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</si>
  <si>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</si>
  <si>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</si>
  <si>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</si>
  <si>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</si>
  <si>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</si>
  <si>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</si>
  <si>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</si>
  <si>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</si>
  <si>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</si>
  <si>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</si>
  <si>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</si>
  <si>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</si>
  <si>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</si>
  <si>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</si>
  <si>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</si>
  <si>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</si>
  <si>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</si>
  <si>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</si>
  <si>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</si>
  <si>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</si>
  <si>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</si>
  <si>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</si>
  <si>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</si>
  <si>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</si>
  <si>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</si>
  <si>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</si>
  <si>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</si>
  <si>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</si>
  <si>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</si>
  <si>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</si>
  <si>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</si>
  <si>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</si>
  <si>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</si>
  <si>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</si>
  <si>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Administration communale de 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</si>
  <si>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</si>
  <si>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</si>
  <si>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</si>
  <si>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</si>
  <si>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</si>
  <si>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</si>
  <si>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</si>
  <si>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</si>
  <si>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</si>
  <si>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</si>
  <si>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</si>
  <si>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</si>
  <si>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</si>
  <si>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</si>
  <si>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</si>
  <si>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</si>
  <si>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</si>
  <si>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</si>
  <si>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</si>
  <si>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</si>
  <si>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</si>
  <si>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</si>
  <si>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</si>
  <si>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</si>
  <si>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</si>
  <si>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</si>
  <si>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</si>
  <si>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</si>
  <si>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</si>
  <si>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</si>
  <si>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</si>
  <si>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</si>
  <si>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</si>
  <si>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</si>
  <si>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</si>
  <si>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</si>
  <si>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</si>
  <si>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</si>
  <si>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</si>
  <si>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</si>
  <si>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</si>
  <si>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SPW.INTERIEUR &amp; ACTION SOCIALE</t>
  </si>
  <si>
    <t>DAVERDISSE</t>
  </si>
  <si>
    <t>GRAND PLACE, 1</t>
  </si>
  <si>
    <t>6929 HAUT-FAYS</t>
  </si>
  <si>
    <t>www.daverdisse.be</t>
  </si>
  <si>
    <t>Synthèse du Budget</t>
  </si>
  <si>
    <t>S Y N T H È S E  du  B U D G E T
I N I T I A L</t>
  </si>
  <si>
    <t>Module informatisé de publication des budgets annuels</t>
  </si>
  <si>
    <t>Date d’arrêt du budget par le conseil:</t>
  </si>
  <si>
    <t>05/11/2019</t>
  </si>
  <si>
    <t>10/12/2019</t>
  </si>
  <si>
    <t>Budget</t>
  </si>
  <si>
    <t>Cécile KIEBOOMS</t>
  </si>
  <si>
    <t>061588195</t>
  </si>
  <si>
    <t>061587137</t>
  </si>
  <si>
    <t>cecile.kiebooms@daverdisse.be</t>
  </si>
  <si>
    <t>Caroline STIEVENART</t>
  </si>
  <si>
    <t>061510151</t>
  </si>
  <si>
    <t>caroline.stievenart@daverdisse.be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</si>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</sst>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5"/>
      <color indexed="9"/>
      <name val="Verdana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35" borderId="17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Alignment="1">
      <alignment wrapText="1"/>
    </xf>
    <xf numFmtId="0" fontId="18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39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9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200" fontId="13" fillId="0" borderId="0" xfId="5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1" fillId="0" borderId="0" xfId="0" applyFont="1" applyAlignment="1">
      <alignment horizontal="center" vertical="center" readingOrder="1"/>
    </xf>
    <xf numFmtId="0" fontId="72" fillId="0" borderId="0" xfId="0" applyFont="1" applyAlignment="1">
      <alignment/>
    </xf>
    <xf numFmtId="0" fontId="23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right" vertical="center" wrapText="1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41" borderId="32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1" fillId="0" borderId="33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72" fillId="0" borderId="27" xfId="0" applyFont="1" applyBorder="1" applyAlignment="1">
      <alignment horizontal="center"/>
    </xf>
    <xf numFmtId="3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0" fillId="35" borderId="32" xfId="0" applyFont="1" applyFill="1" applyBorder="1" applyAlignment="1">
      <alignment horizontal="right" vertical="center"/>
    </xf>
    <xf numFmtId="0" fontId="10" fillId="35" borderId="17" xfId="0" applyFont="1" applyFill="1" applyBorder="1" applyAlignment="1">
      <alignment horizontal="right" vertical="center"/>
    </xf>
    <xf numFmtId="0" fontId="10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3" fillId="27" borderId="40" xfId="0" applyFont="1" applyFill="1" applyBorder="1" applyAlignment="1">
      <alignment horizontal="left" vertical="center"/>
    </xf>
    <xf numFmtId="0" fontId="13" fillId="27" borderId="41" xfId="0" applyFont="1" applyFill="1" applyBorder="1" applyAlignment="1">
      <alignment horizontal="left" vertical="center"/>
    </xf>
    <xf numFmtId="0" fontId="13" fillId="27" borderId="42" xfId="0" applyFont="1" applyFill="1" applyBorder="1" applyAlignment="1">
      <alignment horizontal="left" vertical="center"/>
    </xf>
    <xf numFmtId="0" fontId="14" fillId="42" borderId="14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left" vertical="center" wrapText="1"/>
    </xf>
    <xf numFmtId="0" fontId="14" fillId="6" borderId="41" xfId="0" applyFont="1" applyFill="1" applyBorder="1" applyAlignment="1">
      <alignment horizontal="left" vertical="center" wrapText="1"/>
    </xf>
    <xf numFmtId="0" fontId="14" fillId="6" borderId="42" xfId="0" applyFont="1" applyFill="1" applyBorder="1" applyAlignment="1">
      <alignment horizontal="left" vertical="center" wrapText="1"/>
    </xf>
    <xf numFmtId="200" fontId="13" fillId="43" borderId="40" xfId="50" applyNumberFormat="1" applyFont="1" applyFill="1" applyBorder="1" applyAlignment="1">
      <alignment horizontal="center" vertical="center"/>
    </xf>
    <xf numFmtId="200" fontId="13" fillId="43" borderId="41" xfId="50" applyNumberFormat="1" applyFont="1" applyFill="1" applyBorder="1" applyAlignment="1">
      <alignment horizontal="center" vertical="center"/>
    </xf>
    <xf numFmtId="200" fontId="13" fillId="43" borderId="42" xfId="50" applyNumberFormat="1" applyFont="1" applyFill="1" applyBorder="1" applyAlignment="1">
      <alignment horizontal="center" vertical="center"/>
    </xf>
    <xf numFmtId="200" fontId="13" fillId="6" borderId="40" xfId="50" applyNumberFormat="1" applyFont="1" applyFill="1" applyBorder="1" applyAlignment="1">
      <alignment horizontal="center" vertical="center"/>
    </xf>
    <xf numFmtId="200" fontId="13" fillId="6" borderId="41" xfId="50" applyNumberFormat="1" applyFont="1" applyFill="1" applyBorder="1" applyAlignment="1">
      <alignment horizontal="center" vertical="center"/>
    </xf>
    <xf numFmtId="200" fontId="13" fillId="6" borderId="42" xfId="50" applyNumberFormat="1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4" borderId="40" xfId="0" applyFont="1" applyFill="1" applyBorder="1" applyAlignment="1">
      <alignment horizontal="left" vertical="center"/>
    </xf>
    <xf numFmtId="0" fontId="13" fillId="44" borderId="41" xfId="0" applyFont="1" applyFill="1" applyBorder="1" applyAlignment="1">
      <alignment horizontal="left" vertical="center"/>
    </xf>
    <xf numFmtId="0" fontId="13" fillId="44" borderId="42" xfId="0" applyFont="1" applyFill="1" applyBorder="1" applyAlignment="1">
      <alignment horizontal="left" vertical="center"/>
    </xf>
    <xf numFmtId="183" fontId="13" fillId="44" borderId="40" xfId="50" applyNumberFormat="1" applyFont="1" applyFill="1" applyBorder="1" applyAlignment="1">
      <alignment vertical="center"/>
    </xf>
    <xf numFmtId="183" fontId="13" fillId="44" borderId="41" xfId="50" applyNumberFormat="1" applyFont="1" applyFill="1" applyBorder="1" applyAlignment="1">
      <alignment vertical="center"/>
    </xf>
    <xf numFmtId="183" fontId="13" fillId="44" borderId="42" xfId="50" applyNumberFormat="1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183" fontId="13" fillId="33" borderId="44" xfId="50" applyNumberFormat="1" applyFont="1" applyFill="1" applyBorder="1" applyAlignment="1">
      <alignment vertical="center"/>
    </xf>
    <xf numFmtId="183" fontId="13" fillId="33" borderId="45" xfId="50" applyNumberFormat="1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83" fontId="13" fillId="33" borderId="46" xfId="50" applyNumberFormat="1" applyFont="1" applyFill="1" applyBorder="1" applyAlignment="1">
      <alignment vertical="center"/>
    </xf>
    <xf numFmtId="183" fontId="13" fillId="33" borderId="47" xfId="50" applyNumberFormat="1" applyFont="1" applyFill="1" applyBorder="1" applyAlignment="1">
      <alignment vertical="center"/>
    </xf>
    <xf numFmtId="183" fontId="13" fillId="27" borderId="40" xfId="50" applyNumberFormat="1" applyFont="1" applyFill="1" applyBorder="1" applyAlignment="1">
      <alignment vertical="center"/>
    </xf>
    <xf numFmtId="183" fontId="13" fillId="27" borderId="41" xfId="50" applyNumberFormat="1" applyFont="1" applyFill="1" applyBorder="1" applyAlignment="1">
      <alignment vertical="center"/>
    </xf>
    <xf numFmtId="183" fontId="13" fillId="27" borderId="42" xfId="50" applyNumberFormat="1" applyFont="1" applyFill="1" applyBorder="1" applyAlignment="1">
      <alignment vertical="center"/>
    </xf>
    <xf numFmtId="183" fontId="13" fillId="33" borderId="0" xfId="50" applyNumberFormat="1" applyFont="1" applyFill="1" applyBorder="1" applyAlignment="1">
      <alignment vertical="center"/>
    </xf>
    <xf numFmtId="183" fontId="13" fillId="33" borderId="12" xfId="50" applyNumberFormat="1" applyFont="1" applyFill="1" applyBorder="1" applyAlignment="1">
      <alignment vertical="center"/>
    </xf>
    <xf numFmtId="183" fontId="13" fillId="33" borderId="18" xfId="50" applyNumberFormat="1" applyFont="1" applyFill="1" applyBorder="1" applyAlignment="1">
      <alignment vertical="center"/>
    </xf>
    <xf numFmtId="183" fontId="13" fillId="33" borderId="11" xfId="50" applyNumberFormat="1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14" fillId="4" borderId="14" xfId="0" applyNumberFormat="1" applyFont="1" applyFill="1" applyBorder="1" applyAlignment="1">
      <alignment horizontal="center" vertical="center"/>
    </xf>
    <xf numFmtId="0" fontId="19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9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4" fillId="4" borderId="22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3" fillId="4" borderId="14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73" fillId="47" borderId="10" xfId="0" applyFont="1" applyFill="1" applyBorder="1" applyAlignment="1">
      <alignment horizontal="center" vertical="center"/>
    </xf>
    <xf numFmtId="0" fontId="74" fillId="47" borderId="10" xfId="0" applyFont="1" applyFill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73" fillId="48" borderId="10" xfId="0" applyFont="1" applyFill="1" applyBorder="1" applyAlignment="1">
      <alignment horizontal="center" vertical="center"/>
    </xf>
    <xf numFmtId="0" fontId="74" fillId="48" borderId="10" xfId="0" applyFont="1" applyFill="1" applyBorder="1" applyAlignment="1">
      <alignment horizontal="center" vertical="center"/>
    </xf>
    <xf numFmtId="0" fontId="73" fillId="46" borderId="10" xfId="0" applyFont="1" applyFill="1" applyBorder="1" applyAlignment="1">
      <alignment horizontal="center" vertical="center"/>
    </xf>
    <xf numFmtId="0" fontId="74" fillId="46" borderId="10" xfId="0" applyFont="1" applyFill="1" applyBorder="1" applyAlignment="1">
      <alignment horizontal="center" vertical="center"/>
    </xf>
    <xf numFmtId="0" fontId="73" fillId="49" borderId="10" xfId="0" applyFont="1" applyFill="1" applyBorder="1" applyAlignment="1">
      <alignment horizontal="center" vertical="center"/>
    </xf>
    <xf numFmtId="0" fontId="74" fillId="49" borderId="10" xfId="0" applyFont="1" applyFill="1" applyBorder="1" applyAlignment="1">
      <alignment horizontal="center" vertical="center"/>
    </xf>
    <xf numFmtId="0" fontId="13" fillId="50" borderId="16" xfId="0" applyFont="1" applyFill="1" applyBorder="1" applyAlignment="1">
      <alignment/>
    </xf>
    <xf numFmtId="0" fontId="13" fillId="50" borderId="0" xfId="0" applyFont="1" applyFill="1" applyBorder="1" applyAlignment="1">
      <alignment/>
    </xf>
    <xf numFmtId="0" fontId="13" fillId="50" borderId="12" xfId="0" applyFont="1" applyFill="1" applyBorder="1" applyAlignment="1">
      <alignment/>
    </xf>
    <xf numFmtId="0" fontId="13" fillId="50" borderId="20" xfId="0" applyFont="1" applyFill="1" applyBorder="1" applyAlignment="1">
      <alignment/>
    </xf>
    <xf numFmtId="0" fontId="13" fillId="50" borderId="10" xfId="0" applyFont="1" applyFill="1" applyBorder="1" applyAlignment="1">
      <alignment/>
    </xf>
    <xf numFmtId="0" fontId="13" fillId="50" borderId="13" xfId="0" applyFont="1" applyFill="1" applyBorder="1" applyAlignment="1">
      <alignment/>
    </xf>
    <xf numFmtId="0" fontId="15" fillId="50" borderId="16" xfId="0" applyFont="1" applyFill="1" applyBorder="1" applyAlignment="1">
      <alignment vertical="center"/>
    </xf>
    <xf numFmtId="0" fontId="15" fillId="50" borderId="0" xfId="0" applyFont="1" applyFill="1" applyBorder="1" applyAlignment="1">
      <alignment vertical="center"/>
    </xf>
    <xf numFmtId="0" fontId="15" fillId="50" borderId="12" xfId="0" applyFont="1" applyFill="1" applyBorder="1" applyAlignment="1">
      <alignment vertical="center"/>
    </xf>
    <xf numFmtId="0" fontId="18" fillId="50" borderId="16" xfId="0" applyFont="1" applyFill="1" applyBorder="1" applyAlignment="1">
      <alignment vertical="center"/>
    </xf>
    <xf numFmtId="0" fontId="18" fillId="50" borderId="0" xfId="0" applyFont="1" applyFill="1" applyBorder="1" applyAlignment="1">
      <alignment vertical="center"/>
    </xf>
    <xf numFmtId="0" fontId="18" fillId="50" borderId="12" xfId="0" applyFont="1" applyFill="1" applyBorder="1" applyAlignment="1">
      <alignment vertical="center"/>
    </xf>
    <xf numFmtId="0" fontId="13" fillId="50" borderId="16" xfId="0" applyFont="1" applyFill="1" applyBorder="1" applyAlignment="1">
      <alignment vertical="center"/>
    </xf>
    <xf numFmtId="0" fontId="13" fillId="50" borderId="0" xfId="0" applyFont="1" applyFill="1" applyBorder="1" applyAlignment="1">
      <alignment vertical="center"/>
    </xf>
    <xf numFmtId="0" fontId="13" fillId="50" borderId="12" xfId="0" applyFont="1" applyFill="1" applyBorder="1" applyAlignment="1">
      <alignment vertical="center"/>
    </xf>
    <xf numFmtId="0" fontId="13" fillId="50" borderId="16" xfId="0" applyFont="1" applyFill="1" applyBorder="1" applyAlignment="1">
      <alignment vertical="center" wrapText="1"/>
    </xf>
    <xf numFmtId="0" fontId="13" fillId="50" borderId="0" xfId="0" applyFont="1" applyFill="1" applyBorder="1" applyAlignment="1">
      <alignment vertical="center" wrapText="1"/>
    </xf>
    <xf numFmtId="0" fontId="13" fillId="50" borderId="12" xfId="0" applyFont="1" applyFill="1" applyBorder="1" applyAlignment="1">
      <alignment vertical="center" wrapText="1"/>
    </xf>
    <xf numFmtId="0" fontId="16" fillId="50" borderId="16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6" fillId="50" borderId="12" xfId="0" applyFont="1" applyFill="1" applyBorder="1" applyAlignment="1">
      <alignment vertical="center"/>
    </xf>
    <xf numFmtId="0" fontId="13" fillId="50" borderId="19" xfId="0" applyFont="1" applyFill="1" applyBorder="1" applyAlignment="1">
      <alignment vertical="center"/>
    </xf>
    <xf numFmtId="0" fontId="13" fillId="50" borderId="18" xfId="0" applyFont="1" applyFill="1" applyBorder="1" applyAlignment="1">
      <alignment vertical="center"/>
    </xf>
    <xf numFmtId="0" fontId="13" fillId="50" borderId="11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9" fontId="1" fillId="36" borderId="18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1" fillId="36" borderId="19" xfId="0" applyNumberFormat="1" applyFont="1" applyFill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center" vertical="center" wrapText="1"/>
    </xf>
    <xf numFmtId="49" fontId="72" fillId="0" borderId="2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right" vertical="center" wrapText="1"/>
    </xf>
    <xf numFmtId="49" fontId="0" fillId="0" borderId="32" xfId="0" applyNumberFormat="1" applyBorder="1" applyAlignment="1">
      <alignment horizontal="center" vertical="center"/>
    </xf>
    <xf numFmtId="49" fontId="9" fillId="0" borderId="32" xfId="0" applyNumberFormat="1" applyFont="1" applyBorder="1" applyAlignment="1">
      <alignment horizontal="left" vertical="center"/>
    </xf>
    <xf numFmtId="49" fontId="9" fillId="35" borderId="17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9" fillId="35" borderId="17" xfId="0" applyNumberFormat="1" applyFont="1" applyFill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19" fillId="46" borderId="32" xfId="0" applyNumberFormat="1" applyFont="1" applyFill="1" applyBorder="1" applyAlignment="1">
      <alignment horizontal="center" vertical="center"/>
    </xf>
    <xf numFmtId="49" fontId="19" fillId="45" borderId="32" xfId="0" applyNumberFormat="1" applyFont="1" applyFill="1" applyBorder="1" applyAlignment="1">
      <alignment horizontal="center" vertical="center"/>
    </xf>
    <xf numFmtId="4" fontId="13" fillId="33" borderId="19" xfId="50" applyNumberFormat="1" applyFont="1" applyFill="1" applyBorder="1" applyAlignment="1">
      <alignment vertical="center"/>
    </xf>
    <xf numFmtId="4" fontId="13" fillId="33" borderId="16" xfId="50" applyNumberFormat="1" applyFont="1" applyFill="1" applyBorder="1" applyAlignment="1">
      <alignment vertical="center"/>
    </xf>
    <xf numFmtId="4" fontId="13" fillId="33" borderId="43" xfId="50" applyNumberFormat="1" applyFont="1" applyFill="1" applyBorder="1" applyAlignment="1">
      <alignment vertical="center"/>
    </xf>
    <xf numFmtId="4" fontId="13" fillId="33" borderId="49" xfId="50" applyNumberFormat="1" applyFont="1" applyFill="1" applyBorder="1" applyAlignment="1">
      <alignment vertical="center"/>
    </xf>
    <xf numFmtId="4" fontId="0" fillId="0" borderId="14" xfId="50" applyNumberFormat="1" applyFont="1" applyBorder="1" applyAlignment="1">
      <alignment/>
    </xf>
  </cellXfs>
  <cellStyles count="61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Currency" xfId="55"/>
    <cellStyle name="Currency [0]" xfId="56"/>
    <cellStyle name="Neutre" xfId="57"/>
    <cellStyle name="Normal 2" xfId="58"/>
    <cellStyle name="Note" xfId="59"/>
    <cellStyle name="Percent" xfId="60"/>
    <cellStyle name="Pourcentage 2" xfId="61"/>
    <cellStyle name="Pourcentage 2 2" xfId="62"/>
    <cellStyle name="Pourcentage 3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75"/>
          <c:w val="0.78375"/>
          <c:h val="0.9335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9284590"/>
        <c:axId val="62234719"/>
      </c:barChart>
      <c:catAx>
        <c:axId val="29284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2234719"/>
        <c:crosses val="autoZero"/>
        <c:auto val="1"/>
        <c:lblOffset val="100"/>
        <c:tickLblSkip val="1"/>
        <c:noMultiLvlLbl val="0"/>
      </c:catAx>
      <c:valAx>
        <c:axId val="62234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2845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05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784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3241560"/>
        <c:axId val="7847449"/>
      </c:barChart>
      <c:catAx>
        <c:axId val="23241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7847449"/>
        <c:crosses val="autoZero"/>
        <c:auto val="1"/>
        <c:lblOffset val="100"/>
        <c:tickLblSkip val="1"/>
        <c:noMultiLvlLbl val="0"/>
      </c:catAx>
      <c:valAx>
        <c:axId val="7847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3241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1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6"/>
          <c:w val="0.951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3518178"/>
        <c:axId val="31663603"/>
      </c:barChart>
      <c:catAx>
        <c:axId val="3518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663603"/>
        <c:crosses val="autoZero"/>
        <c:auto val="1"/>
        <c:lblOffset val="100"/>
        <c:tickLblSkip val="1"/>
        <c:noMultiLvlLbl val="0"/>
      </c:catAx>
      <c:valAx>
        <c:axId val="316636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518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1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951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16536972"/>
        <c:axId val="14615021"/>
      </c:barChart>
      <c:catAx>
        <c:axId val="16536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4615021"/>
        <c:crosses val="autoZero"/>
        <c:auto val="1"/>
        <c:lblOffset val="100"/>
        <c:tickLblSkip val="1"/>
        <c:noMultiLvlLbl val="0"/>
      </c:catAx>
      <c:valAx>
        <c:axId val="14615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536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2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7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DAVERDISSE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84016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2020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39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5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5" customHeight="1">
      <c r="A8" s="46"/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5"/>
      <c r="S8" s="60"/>
    </row>
    <row r="9" spans="1:19" ht="16.5" customHeight="1">
      <c r="A9" s="46"/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6"/>
      <c r="S9" s="46"/>
    </row>
    <row r="10" spans="1:19" ht="16.5" customHeight="1">
      <c r="A10" s="46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6"/>
      <c r="S10" s="46"/>
    </row>
    <row r="11" spans="1:19" ht="16.5" customHeight="1">
      <c r="A11" s="46"/>
      <c r="B11" s="264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50"/>
    </row>
    <row r="12" spans="1:19" ht="16.5" customHeight="1">
      <c r="A12" s="46"/>
      <c r="B12" s="264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6"/>
      <c r="S12" s="51"/>
    </row>
    <row r="13" spans="1:19" ht="16.5" customHeight="1">
      <c r="A13" s="46"/>
      <c r="B13" s="264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6"/>
      <c r="S13" s="51"/>
    </row>
    <row r="14" spans="1:19" ht="16.5" customHeight="1">
      <c r="A14" s="46"/>
      <c r="B14" s="264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6"/>
      <c r="S14" s="51"/>
    </row>
    <row r="15" spans="1:19" ht="16.5" customHeight="1">
      <c r="A15" s="52"/>
      <c r="B15" s="267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9"/>
      <c r="S15" s="51"/>
    </row>
    <row r="16" spans="1:19" ht="16.5" customHeight="1">
      <c r="A16" s="46"/>
      <c r="B16" s="264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6"/>
      <c r="S16" s="51"/>
    </row>
    <row r="17" spans="1:19" ht="16.5" customHeight="1">
      <c r="A17" s="46"/>
      <c r="B17" s="264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6"/>
      <c r="S17" s="51"/>
    </row>
    <row r="18" spans="1:19" ht="16.5" customHeight="1">
      <c r="A18" s="46"/>
      <c r="B18" s="264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6"/>
      <c r="S18" s="50"/>
    </row>
    <row r="19" spans="1:19" s="49" customFormat="1" ht="16.5" customHeight="1">
      <c r="A19" s="52"/>
      <c r="B19" s="267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9"/>
      <c r="S19" s="53"/>
    </row>
    <row r="20" spans="1:19" s="49" customFormat="1" ht="16.5" customHeight="1">
      <c r="A20" s="52"/>
      <c r="B20" s="267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9"/>
      <c r="S20" s="53"/>
    </row>
    <row r="21" spans="1:19" ht="16.5" customHeight="1">
      <c r="A21" s="46"/>
      <c r="B21" s="264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6"/>
      <c r="S21" s="51"/>
    </row>
    <row r="22" spans="1:19" ht="16.5" customHeight="1">
      <c r="A22" s="46"/>
      <c r="B22" s="264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6"/>
      <c r="S22" s="51"/>
    </row>
    <row r="23" spans="1:19" ht="16.5" customHeight="1">
      <c r="A23" s="46"/>
      <c r="B23" s="264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6"/>
      <c r="S23" s="51"/>
    </row>
    <row r="24" spans="1:19" ht="16.5" customHeight="1">
      <c r="A24" s="46"/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6"/>
      <c r="S24" s="51"/>
    </row>
    <row r="25" spans="1:19" ht="16.5" customHeight="1">
      <c r="A25" s="46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6"/>
      <c r="S25" s="51"/>
    </row>
    <row r="26" spans="1:19" ht="16.5" customHeight="1">
      <c r="A26" s="46"/>
      <c r="B26" s="264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6"/>
      <c r="S26" s="51"/>
    </row>
    <row r="27" spans="1:19" ht="16.5" customHeight="1">
      <c r="A27" s="54"/>
      <c r="B27" s="258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0"/>
      <c r="S27" s="61"/>
    </row>
    <row r="28" spans="1:19" ht="16.5" customHeight="1">
      <c r="A28" s="46"/>
      <c r="B28" s="264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6"/>
      <c r="S28" s="51"/>
    </row>
    <row r="29" spans="1:19" ht="16.5" customHeight="1">
      <c r="A29" s="46"/>
      <c r="B29" s="264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6"/>
      <c r="S29" s="51"/>
    </row>
    <row r="30" spans="1:19" s="49" customFormat="1" ht="16.5" customHeight="1">
      <c r="A30" s="52"/>
      <c r="B30" s="267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9"/>
      <c r="S30" s="53"/>
    </row>
    <row r="31" spans="1:19" ht="16.5" customHeight="1">
      <c r="A31" s="46"/>
      <c r="B31" s="264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6"/>
      <c r="S31" s="51"/>
    </row>
    <row r="32" spans="1:19" ht="16.5" customHeight="1">
      <c r="A32" s="54"/>
      <c r="B32" s="258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0"/>
      <c r="S32" s="61"/>
    </row>
    <row r="33" spans="1:19" ht="16.5" customHeight="1">
      <c r="A33" s="54"/>
      <c r="B33" s="258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0"/>
      <c r="S33" s="61"/>
    </row>
    <row r="34" spans="1:19" s="49" customFormat="1" ht="16.5" customHeight="1">
      <c r="A34" s="52"/>
      <c r="B34" s="267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9"/>
      <c r="S34" s="53"/>
    </row>
    <row r="35" spans="1:19" ht="16.5" customHeight="1">
      <c r="A35" s="46"/>
      <c r="B35" s="264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6"/>
      <c r="S35" s="51"/>
    </row>
    <row r="36" spans="1:19" ht="16.5" customHeight="1">
      <c r="A36" s="55"/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2"/>
      <c r="S36" s="61"/>
    </row>
    <row r="37" spans="1:19" s="49" customFormat="1" ht="16.5" customHeight="1">
      <c r="A37" s="52"/>
      <c r="B37" s="267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9"/>
      <c r="S37" s="53"/>
    </row>
    <row r="38" spans="1:19" ht="16.5" customHeight="1">
      <c r="A38" s="46"/>
      <c r="B38" s="264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6"/>
      <c r="S38" s="51"/>
    </row>
    <row r="39" spans="1:19" ht="16.5" customHeight="1">
      <c r="A39" s="46"/>
      <c r="B39" s="264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6"/>
      <c r="S39" s="51"/>
    </row>
    <row r="40" spans="1:19" ht="16.5" customHeight="1">
      <c r="A40" s="46"/>
      <c r="B40" s="264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6"/>
      <c r="S40" s="51"/>
    </row>
    <row r="41" spans="1:19" ht="16.5" customHeight="1">
      <c r="A41" s="46"/>
      <c r="B41" s="264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6"/>
      <c r="S41" s="51"/>
    </row>
    <row r="42" spans="1:19" ht="16.5" customHeight="1">
      <c r="A42" s="46"/>
      <c r="B42" s="264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6"/>
      <c r="S42" s="51"/>
    </row>
    <row r="43" spans="1:19" ht="16.5" customHeight="1">
      <c r="A43" s="46"/>
      <c r="B43" s="264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6"/>
      <c r="S43" s="51"/>
    </row>
    <row r="44" spans="1:19" ht="16.5" customHeight="1">
      <c r="A44" s="54"/>
      <c r="B44" s="258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0"/>
      <c r="S44" s="61"/>
    </row>
    <row r="45" spans="1:19" ht="16.5" customHeight="1">
      <c r="A45" s="50"/>
      <c r="B45" s="261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3"/>
      <c r="S45" s="51"/>
    </row>
    <row r="46" spans="1:19" ht="16.5" customHeight="1">
      <c r="A46" s="46"/>
      <c r="B46" s="264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6"/>
      <c r="S46" s="51"/>
    </row>
    <row r="47" spans="1:19" ht="16.5" customHeight="1">
      <c r="A47" s="46"/>
      <c r="B47" s="264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6"/>
      <c r="S47" s="46"/>
    </row>
    <row r="48" spans="1:19" ht="16.5" customHeight="1">
      <c r="A48" s="46"/>
      <c r="B48" s="264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6"/>
      <c r="S48" s="51"/>
    </row>
    <row r="49" spans="1:19" ht="16.5" customHeight="1">
      <c r="A49" s="56"/>
      <c r="B49" s="252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4"/>
      <c r="S49" s="56"/>
    </row>
    <row r="50" spans="1:19" ht="16.5" customHeight="1">
      <c r="A50" s="56"/>
      <c r="B50" s="252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4"/>
      <c r="S50" s="56"/>
    </row>
    <row r="51" spans="1:19" ht="16.5" customHeight="1">
      <c r="A51" s="56"/>
      <c r="B51" s="255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7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53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50:R50"/>
    <mergeCell ref="B51:R51"/>
    <mergeCell ref="B44:R44"/>
    <mergeCell ref="B45:R45"/>
    <mergeCell ref="B46:R46"/>
    <mergeCell ref="B47:R47"/>
    <mergeCell ref="B48:R48"/>
    <mergeCell ref="B49:R4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DAVERDISSE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84016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2020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40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5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5" customHeight="1">
      <c r="A8" s="84" t="s">
        <v>50</v>
      </c>
      <c r="B8" s="15"/>
      <c r="C8" s="85"/>
      <c r="D8" s="85"/>
      <c r="E8" s="85"/>
      <c r="F8" s="84" t="s">
        <v>51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5" customHeight="1">
      <c r="A9" s="277" t="s">
        <v>52</v>
      </c>
      <c r="B9" s="277"/>
      <c r="C9" s="277"/>
      <c r="D9" s="277"/>
      <c r="E9" s="277"/>
      <c r="F9" s="276" t="s">
        <v>53</v>
      </c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</row>
    <row r="10" spans="1:19" ht="49.5" customHeight="1">
      <c r="A10" s="277" t="s">
        <v>30</v>
      </c>
      <c r="B10" s="277"/>
      <c r="C10" s="277"/>
      <c r="D10" s="277"/>
      <c r="E10" s="277"/>
      <c r="F10" s="276" t="s">
        <v>54</v>
      </c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</row>
    <row r="11" spans="1:19" ht="49.5" customHeight="1">
      <c r="A11" s="277" t="s">
        <v>55</v>
      </c>
      <c r="B11" s="277"/>
      <c r="C11" s="277"/>
      <c r="D11" s="277"/>
      <c r="E11" s="277"/>
      <c r="F11" s="276" t="s">
        <v>56</v>
      </c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</row>
    <row r="12" spans="1:19" ht="49.5" customHeight="1">
      <c r="A12" s="277" t="s">
        <v>57</v>
      </c>
      <c r="B12" s="277"/>
      <c r="C12" s="277"/>
      <c r="D12" s="277"/>
      <c r="E12" s="277"/>
      <c r="F12" s="276" t="s">
        <v>77</v>
      </c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</row>
    <row r="13" spans="1:19" ht="49.5" customHeight="1">
      <c r="A13" s="277" t="s">
        <v>58</v>
      </c>
      <c r="B13" s="277"/>
      <c r="C13" s="277"/>
      <c r="D13" s="277"/>
      <c r="E13" s="277"/>
      <c r="F13" s="276" t="s">
        <v>59</v>
      </c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</row>
    <row r="14" spans="1:19" ht="49.5" customHeight="1">
      <c r="A14" s="277" t="s">
        <v>60</v>
      </c>
      <c r="B14" s="277"/>
      <c r="C14" s="277"/>
      <c r="D14" s="277"/>
      <c r="E14" s="277"/>
      <c r="F14" s="276" t="s">
        <v>78</v>
      </c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</row>
    <row r="15" spans="1:19" ht="51.75" customHeight="1">
      <c r="A15" s="277" t="s">
        <v>61</v>
      </c>
      <c r="B15" s="277"/>
      <c r="C15" s="277"/>
      <c r="D15" s="277"/>
      <c r="E15" s="277"/>
      <c r="F15" s="276" t="s">
        <v>62</v>
      </c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</row>
    <row r="16" spans="1:19" ht="49.5" customHeight="1">
      <c r="A16" s="278" t="s">
        <v>63</v>
      </c>
      <c r="B16" s="278"/>
      <c r="C16" s="278"/>
      <c r="D16" s="278"/>
      <c r="E16" s="278"/>
      <c r="F16" s="276" t="s">
        <v>64</v>
      </c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</row>
    <row r="17" spans="1:19" ht="49.5" customHeight="1">
      <c r="A17" s="277" t="s">
        <v>65</v>
      </c>
      <c r="B17" s="277"/>
      <c r="C17" s="277"/>
      <c r="D17" s="277"/>
      <c r="E17" s="277"/>
      <c r="F17" s="276" t="s">
        <v>79</v>
      </c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</row>
    <row r="18" spans="1:19" ht="49.5" customHeight="1">
      <c r="A18" s="277" t="s">
        <v>66</v>
      </c>
      <c r="B18" s="277"/>
      <c r="C18" s="277"/>
      <c r="D18" s="277"/>
      <c r="E18" s="277"/>
      <c r="F18" s="276" t="s">
        <v>67</v>
      </c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</row>
    <row r="19" spans="1:19" s="49" customFormat="1" ht="16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5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5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5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abSelected="1" workbookViewId="0" topLeftCell="A1">
      <selection activeCell="A1" sqref="A1:C2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84" t="s">
        <v>85</v>
      </c>
      <c r="B1" s="127"/>
      <c r="C1" s="127"/>
      <c r="D1" s="123" t="s">
        <v>38</v>
      </c>
      <c r="E1" s="123"/>
      <c r="F1" s="123"/>
      <c r="G1" s="123"/>
      <c r="H1" s="123"/>
      <c r="I1" s="123"/>
      <c r="J1" s="279" t="s">
        <v>81</v>
      </c>
      <c r="K1" s="161"/>
      <c r="L1" s="161"/>
      <c r="M1" s="161"/>
      <c r="N1" s="161"/>
      <c r="O1" s="161"/>
      <c r="P1" s="143" t="s">
        <v>12</v>
      </c>
      <c r="Q1" s="144"/>
      <c r="R1" s="139">
        <v>84016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">
        <v>1</v>
      </c>
      <c r="Q2" s="146"/>
      <c r="R2" s="141">
        <f>N27</f>
        <v>2020</v>
      </c>
      <c r="S2" s="142"/>
    </row>
    <row r="3" spans="1:19" ht="12.75">
      <c r="A3" s="86" t="s">
        <v>80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">
        <v>31</v>
      </c>
      <c r="Q3" s="160"/>
      <c r="R3" s="147">
        <v>1</v>
      </c>
      <c r="S3" s="148"/>
    </row>
    <row r="4" spans="1:19" ht="13.5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19" ht="13.5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19" ht="13.5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19" ht="13.5" customHeight="1">
      <c r="A7" s="111"/>
      <c r="B7" s="112"/>
      <c r="C7" s="112"/>
      <c r="D7" s="112"/>
      <c r="E7" s="285" t="s">
        <v>86</v>
      </c>
      <c r="F7" s="151"/>
      <c r="G7" s="151"/>
      <c r="H7" s="151"/>
      <c r="I7" s="151"/>
      <c r="J7" s="151"/>
      <c r="K7" s="151"/>
      <c r="L7" s="151"/>
      <c r="M7" s="151"/>
      <c r="N7" s="151"/>
      <c r="O7" s="152"/>
      <c r="P7" s="114"/>
      <c r="Q7" s="114"/>
      <c r="R7" s="115"/>
      <c r="S7" s="116"/>
    </row>
    <row r="8" spans="1:22" ht="13.5" customHeight="1">
      <c r="A8" s="111"/>
      <c r="B8" s="112"/>
      <c r="C8" s="112"/>
      <c r="D8" s="112"/>
      <c r="E8" s="153"/>
      <c r="F8" s="154"/>
      <c r="G8" s="154"/>
      <c r="H8" s="154"/>
      <c r="I8" s="154"/>
      <c r="J8" s="154"/>
      <c r="K8" s="154"/>
      <c r="L8" s="154"/>
      <c r="M8" s="154"/>
      <c r="N8" s="154"/>
      <c r="O8" s="155"/>
      <c r="P8" s="114"/>
      <c r="Q8" s="114"/>
      <c r="R8" s="115"/>
      <c r="S8" s="116"/>
      <c r="V8" s="103"/>
    </row>
    <row r="9" spans="1:19" ht="13.5" customHeight="1">
      <c r="A9" s="111"/>
      <c r="B9" s="112"/>
      <c r="C9" s="112"/>
      <c r="D9" s="112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5"/>
      <c r="P9" s="114"/>
      <c r="Q9" s="114"/>
      <c r="R9" s="115"/>
      <c r="S9" s="116"/>
    </row>
    <row r="10" spans="1:19" ht="13.5" customHeight="1">
      <c r="A10" s="111"/>
      <c r="B10" s="112"/>
      <c r="C10" s="112"/>
      <c r="D10" s="112"/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8"/>
      <c r="P10" s="114"/>
      <c r="Q10" s="114"/>
      <c r="R10" s="115"/>
      <c r="S10" s="116"/>
    </row>
    <row r="11" spans="1:21" ht="13.5" customHeight="1">
      <c r="A11" s="111"/>
      <c r="B11" s="112"/>
      <c r="C11" s="112"/>
      <c r="D11" s="112"/>
      <c r="E11" s="286" t="s">
        <v>87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14"/>
      <c r="Q11" s="114"/>
      <c r="R11" s="115"/>
      <c r="S11" s="116"/>
      <c r="U11" s="104"/>
    </row>
    <row r="12" spans="1:19" ht="13.5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19" ht="13.5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19" ht="13.5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7" ht="13.5" customHeight="1" thickTop="1">
      <c r="A15" s="135"/>
      <c r="B15" s="135"/>
      <c r="C15" s="135"/>
      <c r="D15" s="135"/>
      <c r="E15" s="135"/>
      <c r="F15" s="135"/>
      <c r="G15" s="135"/>
    </row>
    <row r="16" spans="1:19" ht="12.75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5.75" customHeight="1">
      <c r="A17" s="133" t="s">
        <v>18</v>
      </c>
      <c r="B17" s="134"/>
      <c r="C17" s="134"/>
      <c r="D17" s="134"/>
      <c r="E17" s="134"/>
      <c r="F17" s="134"/>
      <c r="G17" s="134"/>
      <c r="H17" s="280" t="s">
        <v>81</v>
      </c>
      <c r="I17" s="130"/>
      <c r="J17" s="130"/>
      <c r="K17" s="130"/>
      <c r="L17" s="130"/>
      <c r="M17" s="130"/>
      <c r="N17" s="130"/>
      <c r="O17" s="130"/>
      <c r="P17" s="130"/>
      <c r="Q17" s="130"/>
      <c r="R17" s="2"/>
      <c r="S17" s="7"/>
    </row>
    <row r="18" spans="1:19" ht="15.75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5.75" customHeight="1">
      <c r="A19" s="133" t="s">
        <v>4</v>
      </c>
      <c r="B19" s="134"/>
      <c r="C19" s="134"/>
      <c r="D19" s="134"/>
      <c r="E19" s="134"/>
      <c r="F19" s="134"/>
      <c r="G19" s="134"/>
      <c r="H19" s="281" t="s">
        <v>82</v>
      </c>
      <c r="I19" s="131"/>
      <c r="J19" s="131"/>
      <c r="K19" s="131"/>
      <c r="L19" s="131"/>
      <c r="M19" s="131"/>
      <c r="N19" s="131"/>
      <c r="O19" s="131"/>
      <c r="P19" s="131"/>
      <c r="Q19" s="132"/>
      <c r="R19" s="2"/>
      <c r="S19" s="7"/>
    </row>
    <row r="20" spans="1:19" ht="15.75" customHeight="1">
      <c r="A20" s="22"/>
      <c r="B20" s="2"/>
      <c r="C20" s="2"/>
      <c r="D20" s="2"/>
      <c r="E20" s="2"/>
      <c r="F20" s="2"/>
      <c r="G20" s="2"/>
      <c r="H20" s="282" t="s">
        <v>83</v>
      </c>
      <c r="I20" s="165"/>
      <c r="J20" s="165"/>
      <c r="K20" s="165"/>
      <c r="L20" s="165"/>
      <c r="M20" s="165"/>
      <c r="N20" s="165"/>
      <c r="O20" s="165"/>
      <c r="P20" s="165"/>
      <c r="Q20" s="170"/>
      <c r="R20" s="2"/>
      <c r="S20" s="7"/>
    </row>
    <row r="21" spans="1:19" ht="15.75" customHeight="1">
      <c r="A21" s="22"/>
      <c r="B21" s="2"/>
      <c r="C21" s="2"/>
      <c r="D21" s="2"/>
      <c r="E21" s="2"/>
      <c r="F21" s="2"/>
      <c r="G21" s="21"/>
      <c r="H21" s="283" t="s">
        <v>84</v>
      </c>
      <c r="I21" s="149"/>
      <c r="J21" s="149"/>
      <c r="K21" s="149"/>
      <c r="L21" s="149"/>
      <c r="M21" s="149"/>
      <c r="N21" s="149"/>
      <c r="O21" s="149"/>
      <c r="P21" s="149"/>
      <c r="Q21" s="150"/>
      <c r="R21" s="2"/>
      <c r="S21" s="7"/>
    </row>
    <row r="22" spans="1:19" ht="15.75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5.75" customHeight="1">
      <c r="A23" s="287" t="s">
        <v>88</v>
      </c>
      <c r="B23" s="136"/>
      <c r="C23" s="136"/>
      <c r="D23" s="136"/>
      <c r="E23" s="136"/>
      <c r="F23" s="136"/>
      <c r="G23" s="136"/>
      <c r="H23" s="288" t="s">
        <v>89</v>
      </c>
      <c r="I23" s="137"/>
      <c r="J23" s="138"/>
      <c r="K23" s="21"/>
      <c r="L23" s="2"/>
      <c r="M23" s="2"/>
      <c r="N23" s="2"/>
      <c r="O23" s="2"/>
      <c r="P23" s="2"/>
      <c r="Q23" s="32"/>
      <c r="R23" s="33"/>
      <c r="S23" s="7"/>
    </row>
    <row r="24" spans="1:19" ht="15.75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5.75" customHeight="1">
      <c r="A25" s="133" t="s">
        <v>37</v>
      </c>
      <c r="B25" s="134"/>
      <c r="C25" s="134"/>
      <c r="D25" s="134"/>
      <c r="E25" s="134"/>
      <c r="F25" s="134"/>
      <c r="G25" s="173"/>
      <c r="H25" s="288" t="s">
        <v>90</v>
      </c>
      <c r="I25" s="137"/>
      <c r="J25" s="138"/>
      <c r="K25" s="21"/>
      <c r="L25" s="2"/>
      <c r="M25" s="2"/>
      <c r="N25" s="2"/>
      <c r="O25" s="2"/>
      <c r="P25" s="2"/>
      <c r="Q25" s="32"/>
      <c r="R25" s="33"/>
      <c r="S25" s="7"/>
    </row>
    <row r="26" spans="1:19" ht="15.75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133" t="s">
        <v>45</v>
      </c>
      <c r="B27" s="134"/>
      <c r="C27" s="134"/>
      <c r="D27" s="134"/>
      <c r="E27" s="134"/>
      <c r="F27" s="134"/>
      <c r="G27" s="134"/>
      <c r="H27" s="289" t="s">
        <v>91</v>
      </c>
      <c r="I27" s="168"/>
      <c r="J27" s="169"/>
      <c r="K27" s="62"/>
      <c r="L27" s="62" t="s">
        <v>1</v>
      </c>
      <c r="M27" s="62"/>
      <c r="N27" s="72">
        <v>2020</v>
      </c>
      <c r="O27" s="62"/>
      <c r="P27" s="62"/>
      <c r="Q27" s="62"/>
      <c r="R27" s="2"/>
      <c r="S27" s="7"/>
    </row>
    <row r="28" spans="1:19" ht="16.5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174" t="s">
        <v>34</v>
      </c>
      <c r="B29" s="175"/>
      <c r="C29" s="175"/>
      <c r="D29" s="175"/>
      <c r="E29" s="175"/>
      <c r="F29" s="175"/>
      <c r="G29" s="175"/>
      <c r="H29" s="290" t="s">
        <v>92</v>
      </c>
      <c r="I29" s="166"/>
      <c r="J29" s="166"/>
      <c r="K29" s="166"/>
      <c r="L29" s="166"/>
      <c r="M29" s="166"/>
      <c r="N29" s="166"/>
      <c r="O29" s="166"/>
      <c r="P29" s="166"/>
      <c r="Q29" s="166"/>
      <c r="R29" s="36"/>
      <c r="S29" s="12"/>
    </row>
    <row r="30" spans="1:19" ht="16.5" customHeight="1">
      <c r="A30" s="133" t="s">
        <v>5</v>
      </c>
      <c r="B30" s="134"/>
      <c r="C30" s="134"/>
      <c r="D30" s="134"/>
      <c r="E30" s="134"/>
      <c r="F30" s="134"/>
      <c r="G30" s="134"/>
      <c r="H30" s="291" t="s">
        <v>93</v>
      </c>
      <c r="I30" s="164"/>
      <c r="J30" s="164"/>
      <c r="K30" s="164"/>
      <c r="L30" s="164"/>
      <c r="M30" s="164"/>
      <c r="N30" s="164"/>
      <c r="O30" s="164"/>
      <c r="P30" s="164"/>
      <c r="Q30" s="164"/>
      <c r="R30" s="2"/>
      <c r="S30" s="7"/>
    </row>
    <row r="31" spans="1:19" ht="16.5" customHeight="1">
      <c r="A31" s="133" t="s">
        <v>6</v>
      </c>
      <c r="B31" s="134"/>
      <c r="C31" s="134"/>
      <c r="D31" s="134"/>
      <c r="E31" s="134"/>
      <c r="F31" s="134"/>
      <c r="G31" s="134"/>
      <c r="H31" s="292" t="s">
        <v>94</v>
      </c>
      <c r="I31" s="167"/>
      <c r="J31" s="167"/>
      <c r="K31" s="167"/>
      <c r="L31" s="167"/>
      <c r="M31" s="167"/>
      <c r="N31" s="167"/>
      <c r="O31" s="167"/>
      <c r="P31" s="167"/>
      <c r="Q31" s="167"/>
      <c r="R31" s="2"/>
      <c r="S31" s="7"/>
    </row>
    <row r="32" spans="1:19" ht="16.5" customHeight="1">
      <c r="A32" s="133" t="s">
        <v>7</v>
      </c>
      <c r="B32" s="134"/>
      <c r="C32" s="134"/>
      <c r="D32" s="134"/>
      <c r="E32" s="134"/>
      <c r="F32" s="134"/>
      <c r="G32" s="134"/>
      <c r="H32" s="291" t="s">
        <v>95</v>
      </c>
      <c r="I32" s="165"/>
      <c r="J32" s="165"/>
      <c r="K32" s="165"/>
      <c r="L32" s="165"/>
      <c r="M32" s="165"/>
      <c r="N32" s="165"/>
      <c r="O32" s="165"/>
      <c r="P32" s="165"/>
      <c r="Q32" s="165"/>
      <c r="R32" s="2"/>
      <c r="S32" s="7"/>
    </row>
    <row r="33" spans="1:19" ht="16.5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5" customHeight="1">
      <c r="A34" s="174" t="s">
        <v>35</v>
      </c>
      <c r="B34" s="175"/>
      <c r="C34" s="175"/>
      <c r="D34" s="175"/>
      <c r="E34" s="175"/>
      <c r="F34" s="175"/>
      <c r="G34" s="175"/>
      <c r="H34" s="29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5" customHeight="1">
      <c r="A35" s="171" t="s">
        <v>5</v>
      </c>
      <c r="B35" s="172"/>
      <c r="C35" s="172"/>
      <c r="D35" s="172"/>
      <c r="E35" s="172"/>
      <c r="F35" s="172"/>
      <c r="G35" s="172"/>
      <c r="H35" s="294" t="s">
        <v>97</v>
      </c>
      <c r="I35" s="131"/>
      <c r="J35" s="131"/>
      <c r="K35" s="131"/>
      <c r="L35" s="131"/>
      <c r="M35" s="131"/>
      <c r="N35" s="131"/>
      <c r="O35" s="131"/>
      <c r="P35" s="131"/>
      <c r="Q35" s="131"/>
      <c r="R35" s="31"/>
      <c r="S35" s="6"/>
    </row>
    <row r="36" spans="1:19" ht="16.5" customHeight="1">
      <c r="A36" s="133" t="s">
        <v>6</v>
      </c>
      <c r="B36" s="134"/>
      <c r="C36" s="134"/>
      <c r="D36" s="134"/>
      <c r="E36" s="134"/>
      <c r="F36" s="134"/>
      <c r="G36" s="134"/>
      <c r="H36" s="292" t="s">
        <v>94</v>
      </c>
      <c r="I36" s="167"/>
      <c r="J36" s="167"/>
      <c r="K36" s="167"/>
      <c r="L36" s="167"/>
      <c r="M36" s="167"/>
      <c r="N36" s="167"/>
      <c r="O36" s="167"/>
      <c r="P36" s="167"/>
      <c r="Q36" s="167"/>
      <c r="R36" s="2"/>
      <c r="S36" s="7"/>
    </row>
    <row r="37" spans="1:19" ht="16.5" customHeight="1">
      <c r="A37" s="133" t="s">
        <v>7</v>
      </c>
      <c r="B37" s="134"/>
      <c r="C37" s="134"/>
      <c r="D37" s="134"/>
      <c r="E37" s="134"/>
      <c r="F37" s="134"/>
      <c r="G37" s="134"/>
      <c r="H37" s="291" t="s">
        <v>98</v>
      </c>
      <c r="I37" s="165"/>
      <c r="J37" s="165"/>
      <c r="K37" s="165"/>
      <c r="L37" s="165"/>
      <c r="M37" s="165"/>
      <c r="N37" s="165"/>
      <c r="O37" s="165"/>
      <c r="P37" s="165"/>
      <c r="Q37" s="165"/>
      <c r="R37" s="2"/>
      <c r="S37" s="7"/>
    </row>
    <row r="38" spans="1:19" ht="12.75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DAVERDISSE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84016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2020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2" ht="18" customHeight="1">
      <c r="A6" s="19"/>
      <c r="B6" s="19"/>
      <c r="C6" s="19"/>
      <c r="D6" s="19"/>
      <c r="E6" s="19"/>
      <c r="F6" s="21"/>
      <c r="G6" s="37"/>
      <c r="H6" s="176" t="s">
        <v>43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7"/>
      <c r="U6" s="177"/>
      <c r="V6" s="177"/>
    </row>
    <row r="7" spans="1:22" ht="18" customHeight="1">
      <c r="A7" s="43"/>
      <c r="B7" s="44"/>
      <c r="C7" s="44"/>
      <c r="D7" s="44"/>
      <c r="E7" s="44"/>
      <c r="F7" s="44"/>
      <c r="G7" s="44"/>
      <c r="H7" s="192" t="str">
        <f>Coordonnées!$H$27</f>
        <v>Budget</v>
      </c>
      <c r="I7" s="192"/>
      <c r="J7" s="192"/>
      <c r="K7" s="192" t="str">
        <f>Coordonnées!$H$27</f>
        <v>Budget</v>
      </c>
      <c r="L7" s="192"/>
      <c r="M7" s="192"/>
      <c r="N7" s="192" t="str">
        <f>Coordonnées!$H$27</f>
        <v>Budget</v>
      </c>
      <c r="O7" s="192"/>
      <c r="P7" s="192"/>
      <c r="Q7" s="192" t="str">
        <f>Coordonnées!$H$27</f>
        <v>Budget</v>
      </c>
      <c r="R7" s="192"/>
      <c r="S7" s="192"/>
      <c r="T7" s="192" t="str">
        <f>Coordonnées!$H$27</f>
        <v>Budget</v>
      </c>
      <c r="U7" s="192"/>
      <c r="V7" s="192"/>
    </row>
    <row r="8" spans="1:22" ht="18" customHeight="1" thickBot="1">
      <c r="A8" s="191" t="s">
        <v>2</v>
      </c>
      <c r="B8" s="191"/>
      <c r="C8" s="191"/>
      <c r="D8" s="191"/>
      <c r="E8" s="191"/>
      <c r="F8" s="191"/>
      <c r="G8" s="191"/>
      <c r="H8" s="181">
        <f>K8-1</f>
        <v>2016</v>
      </c>
      <c r="I8" s="181"/>
      <c r="J8" s="181"/>
      <c r="K8" s="181">
        <f>N8-1</f>
        <v>2017</v>
      </c>
      <c r="L8" s="181"/>
      <c r="M8" s="181"/>
      <c r="N8" s="181">
        <f>Q8-1</f>
        <v>2018</v>
      </c>
      <c r="O8" s="181"/>
      <c r="P8" s="181"/>
      <c r="Q8" s="181">
        <f>T8-1</f>
        <v>2019</v>
      </c>
      <c r="R8" s="181"/>
      <c r="S8" s="181"/>
      <c r="T8" s="181">
        <f>R2</f>
        <v>2020</v>
      </c>
      <c r="U8" s="181"/>
      <c r="V8" s="181"/>
    </row>
    <row r="9" spans="1:22" ht="18" customHeight="1" thickBot="1">
      <c r="A9" s="178" t="s">
        <v>68</v>
      </c>
      <c r="B9" s="179"/>
      <c r="C9" s="179"/>
      <c r="D9" s="179"/>
      <c r="E9" s="179"/>
      <c r="F9" s="179"/>
      <c r="G9" s="180"/>
      <c r="H9" s="185">
        <f>'Ordinaire GE'!H26-'Ordinaire GE'!H15</f>
        <v>34547.47000000067</v>
      </c>
      <c r="I9" s="186"/>
      <c r="J9" s="187"/>
      <c r="K9" s="185">
        <f>'Ordinaire GE'!K26-'Ordinaire GE'!K15</f>
        <v>9865.979999999981</v>
      </c>
      <c r="L9" s="186"/>
      <c r="M9" s="187"/>
      <c r="N9" s="185">
        <f>'Ordinaire GE'!N26-'Ordinaire GE'!N15</f>
        <v>23849.759999999776</v>
      </c>
      <c r="O9" s="186"/>
      <c r="P9" s="187"/>
      <c r="Q9" s="185">
        <f>'Ordinaire GE'!Q26-'Ordinaire GE'!Q15</f>
        <v>31330.399999999907</v>
      </c>
      <c r="R9" s="186"/>
      <c r="S9" s="187"/>
      <c r="T9" s="185">
        <f>'Ordinaire GE'!T26-'Ordinaire GE'!T15</f>
        <v>16387.899999999907</v>
      </c>
      <c r="U9" s="186"/>
      <c r="V9" s="187"/>
    </row>
    <row r="10" spans="1:22" ht="30" customHeight="1" thickBot="1">
      <c r="A10" s="182" t="s">
        <v>76</v>
      </c>
      <c r="B10" s="183"/>
      <c r="C10" s="183"/>
      <c r="D10" s="183"/>
      <c r="E10" s="183"/>
      <c r="F10" s="183"/>
      <c r="G10" s="184"/>
      <c r="H10" s="188">
        <f>'Ordinaire GE'!H29-'Ordinaire GE'!H18</f>
        <v>1152427.620000001</v>
      </c>
      <c r="I10" s="189"/>
      <c r="J10" s="190"/>
      <c r="K10" s="188">
        <f>'Ordinaire GE'!K29-'Ordinaire GE'!K18</f>
        <v>1243793.3899999997</v>
      </c>
      <c r="L10" s="189"/>
      <c r="M10" s="190"/>
      <c r="N10" s="188">
        <f>'Ordinaire GE'!N29-'Ordinaire GE'!N18</f>
        <v>1373327.6599999992</v>
      </c>
      <c r="O10" s="189"/>
      <c r="P10" s="190"/>
      <c r="Q10" s="188">
        <f>'Ordinaire GE'!Q29-'Ordinaire GE'!Q18</f>
        <v>1397260.8399999999</v>
      </c>
      <c r="R10" s="189"/>
      <c r="S10" s="190"/>
      <c r="T10" s="188">
        <f>'Ordinaire GE'!T29-'Ordinaire GE'!T18</f>
        <v>1381047.31</v>
      </c>
      <c r="U10" s="189"/>
      <c r="V10" s="190"/>
    </row>
    <row r="11" spans="1:19" ht="16.5" customHeight="1">
      <c r="A11" s="56" t="s">
        <v>69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5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5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5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4.75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5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DAVERDISSE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84016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2020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227" t="s">
        <v>44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" customHeight="1">
      <c r="A7" s="42"/>
      <c r="B7" s="45"/>
      <c r="C7" s="44"/>
      <c r="D7" s="44"/>
      <c r="E7" s="44"/>
      <c r="F7" s="44"/>
      <c r="G7" s="44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" customHeight="1">
      <c r="A8" s="42"/>
      <c r="B8" s="48"/>
      <c r="C8" s="44"/>
      <c r="D8" s="44"/>
      <c r="E8" s="44"/>
      <c r="F8" s="44"/>
      <c r="G8" s="44"/>
      <c r="H8" s="295" t="s">
        <v>99</v>
      </c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4"/>
      <c r="U8" s="224"/>
      <c r="V8" s="225"/>
    </row>
    <row r="9" spans="1:22" ht="18" customHeight="1">
      <c r="A9" s="216" t="s">
        <v>2</v>
      </c>
      <c r="B9" s="226"/>
      <c r="C9" s="216"/>
      <c r="D9" s="216"/>
      <c r="E9" s="216"/>
      <c r="F9" s="216"/>
      <c r="G9" s="216"/>
      <c r="H9" s="217">
        <f>K9-1</f>
        <v>2016</v>
      </c>
      <c r="I9" s="217"/>
      <c r="J9" s="217"/>
      <c r="K9" s="217">
        <f>N9-1</f>
        <v>2017</v>
      </c>
      <c r="L9" s="217"/>
      <c r="M9" s="217"/>
      <c r="N9" s="217">
        <f>Q9-1</f>
        <v>2018</v>
      </c>
      <c r="O9" s="217"/>
      <c r="P9" s="217"/>
      <c r="Q9" s="217">
        <f>T9-1</f>
        <v>2019</v>
      </c>
      <c r="R9" s="217"/>
      <c r="S9" s="217"/>
      <c r="T9" s="217">
        <f>R2</f>
        <v>2020</v>
      </c>
      <c r="U9" s="217"/>
      <c r="V9" s="217"/>
    </row>
    <row r="10" spans="1:22" ht="18" customHeight="1">
      <c r="A10" s="221" t="s">
        <v>13</v>
      </c>
      <c r="B10" s="222"/>
      <c r="C10" s="222"/>
      <c r="D10" s="222"/>
      <c r="E10" s="222"/>
      <c r="F10" s="222"/>
      <c r="G10" s="222"/>
      <c r="H10" s="297">
        <v>1363291.21</v>
      </c>
      <c r="I10" s="214">
        <v>5512664.26</v>
      </c>
      <c r="J10" s="215">
        <v>5512664.26</v>
      </c>
      <c r="K10" s="297">
        <v>1415874.53</v>
      </c>
      <c r="L10" s="214">
        <v>5512664.26</v>
      </c>
      <c r="M10" s="215">
        <v>5512664.26</v>
      </c>
      <c r="N10" s="297">
        <v>1462948.32</v>
      </c>
      <c r="O10" s="214">
        <v>5512664.26</v>
      </c>
      <c r="P10" s="215">
        <v>5512664.26</v>
      </c>
      <c r="Q10" s="297">
        <v>1534657.62</v>
      </c>
      <c r="R10" s="214">
        <v>5512664.26</v>
      </c>
      <c r="S10" s="215">
        <v>5512664.26</v>
      </c>
      <c r="T10" s="297">
        <v>1528347.05</v>
      </c>
      <c r="U10" s="214">
        <v>5512664.26</v>
      </c>
      <c r="V10" s="215">
        <v>5512664.26</v>
      </c>
    </row>
    <row r="11" spans="1:22" ht="18" customHeight="1">
      <c r="A11" s="204" t="s">
        <v>14</v>
      </c>
      <c r="B11" s="205"/>
      <c r="C11" s="205"/>
      <c r="D11" s="205"/>
      <c r="E11" s="205"/>
      <c r="F11" s="205"/>
      <c r="G11" s="205"/>
      <c r="H11" s="298">
        <v>767610.55</v>
      </c>
      <c r="I11" s="212">
        <v>2726342.74</v>
      </c>
      <c r="J11" s="213">
        <v>2726342.74</v>
      </c>
      <c r="K11" s="298">
        <v>784457</v>
      </c>
      <c r="L11" s="212">
        <v>2726342.74</v>
      </c>
      <c r="M11" s="213">
        <v>2726342.74</v>
      </c>
      <c r="N11" s="298">
        <v>807272.67</v>
      </c>
      <c r="O11" s="212">
        <v>2726342.74</v>
      </c>
      <c r="P11" s="213">
        <v>2726342.74</v>
      </c>
      <c r="Q11" s="298">
        <v>841896.94</v>
      </c>
      <c r="R11" s="212">
        <v>2726342.74</v>
      </c>
      <c r="S11" s="213">
        <v>2726342.74</v>
      </c>
      <c r="T11" s="298">
        <v>826628.58</v>
      </c>
      <c r="U11" s="212">
        <v>2726342.74</v>
      </c>
      <c r="V11" s="213">
        <v>2726342.74</v>
      </c>
    </row>
    <row r="12" spans="1:22" ht="18" customHeight="1">
      <c r="A12" s="204" t="s">
        <v>15</v>
      </c>
      <c r="B12" s="205"/>
      <c r="C12" s="205"/>
      <c r="D12" s="205"/>
      <c r="E12" s="205"/>
      <c r="F12" s="205"/>
      <c r="G12" s="205"/>
      <c r="H12" s="298">
        <v>574179.47</v>
      </c>
      <c r="I12" s="212">
        <v>4264832.04</v>
      </c>
      <c r="J12" s="213">
        <v>4264832.04</v>
      </c>
      <c r="K12" s="298">
        <v>631865.27</v>
      </c>
      <c r="L12" s="212">
        <v>4264832.04</v>
      </c>
      <c r="M12" s="213">
        <v>4264832.04</v>
      </c>
      <c r="N12" s="298">
        <v>618524.42</v>
      </c>
      <c r="O12" s="212">
        <v>4264832.04</v>
      </c>
      <c r="P12" s="213">
        <v>4264832.04</v>
      </c>
      <c r="Q12" s="298">
        <v>662902.6</v>
      </c>
      <c r="R12" s="212">
        <v>4264832.04</v>
      </c>
      <c r="S12" s="213">
        <v>4264832.04</v>
      </c>
      <c r="T12" s="298">
        <v>603254.25</v>
      </c>
      <c r="U12" s="212">
        <v>4264832.04</v>
      </c>
      <c r="V12" s="213">
        <v>4264832.04</v>
      </c>
    </row>
    <row r="13" spans="1:22" ht="18" customHeight="1">
      <c r="A13" s="204" t="s">
        <v>16</v>
      </c>
      <c r="B13" s="205"/>
      <c r="C13" s="205"/>
      <c r="D13" s="205"/>
      <c r="E13" s="205"/>
      <c r="F13" s="205"/>
      <c r="G13" s="205"/>
      <c r="H13" s="298">
        <v>328229.12</v>
      </c>
      <c r="I13" s="212">
        <v>41563.69</v>
      </c>
      <c r="J13" s="213">
        <v>41563.69</v>
      </c>
      <c r="K13" s="298">
        <v>356539.82</v>
      </c>
      <c r="L13" s="212">
        <v>41563.69</v>
      </c>
      <c r="M13" s="213">
        <v>41563.69</v>
      </c>
      <c r="N13" s="298">
        <v>397683.22</v>
      </c>
      <c r="O13" s="212">
        <v>41563.69</v>
      </c>
      <c r="P13" s="213">
        <v>41563.69</v>
      </c>
      <c r="Q13" s="298">
        <v>375126.64</v>
      </c>
      <c r="R13" s="212">
        <v>41563.69</v>
      </c>
      <c r="S13" s="213">
        <v>41563.69</v>
      </c>
      <c r="T13" s="298">
        <v>375420.68</v>
      </c>
      <c r="U13" s="212">
        <v>41563.69</v>
      </c>
      <c r="V13" s="213">
        <v>41563.69</v>
      </c>
    </row>
    <row r="14" spans="1:22" ht="18" customHeight="1" thickBot="1">
      <c r="A14" s="199" t="s">
        <v>49</v>
      </c>
      <c r="B14" s="200"/>
      <c r="C14" s="200"/>
      <c r="D14" s="200"/>
      <c r="E14" s="200"/>
      <c r="F14" s="200"/>
      <c r="G14" s="200"/>
      <c r="H14" s="299">
        <v>0</v>
      </c>
      <c r="I14" s="202">
        <v>0</v>
      </c>
      <c r="J14" s="203">
        <v>0</v>
      </c>
      <c r="K14" s="299">
        <v>0</v>
      </c>
      <c r="L14" s="202">
        <v>0</v>
      </c>
      <c r="M14" s="203">
        <v>0</v>
      </c>
      <c r="N14" s="299">
        <v>0</v>
      </c>
      <c r="O14" s="202">
        <v>0</v>
      </c>
      <c r="P14" s="203">
        <v>0</v>
      </c>
      <c r="Q14" s="299">
        <v>0</v>
      </c>
      <c r="R14" s="202">
        <v>0</v>
      </c>
      <c r="S14" s="203">
        <v>0</v>
      </c>
      <c r="T14" s="299">
        <v>0</v>
      </c>
      <c r="U14" s="202">
        <v>0</v>
      </c>
      <c r="V14" s="203">
        <v>0</v>
      </c>
    </row>
    <row r="15" spans="1:22" ht="18" customHeight="1" thickBot="1">
      <c r="A15" s="178" t="s">
        <v>70</v>
      </c>
      <c r="B15" s="179"/>
      <c r="C15" s="179"/>
      <c r="D15" s="179"/>
      <c r="E15" s="179"/>
      <c r="F15" s="179"/>
      <c r="G15" s="179"/>
      <c r="H15" s="209">
        <f>SUM(H10:H14)</f>
        <v>3033310.3499999996</v>
      </c>
      <c r="I15" s="210"/>
      <c r="J15" s="211"/>
      <c r="K15" s="210">
        <f>SUM(K10:K14)</f>
        <v>3188736.62</v>
      </c>
      <c r="L15" s="210"/>
      <c r="M15" s="210"/>
      <c r="N15" s="209">
        <f>SUM(N10:N14)</f>
        <v>3286428.63</v>
      </c>
      <c r="O15" s="210"/>
      <c r="P15" s="211"/>
      <c r="Q15" s="210">
        <f>SUM(Q10:Q14)</f>
        <v>3414583.8000000003</v>
      </c>
      <c r="R15" s="210"/>
      <c r="S15" s="211"/>
      <c r="T15" s="210">
        <f>SUM(T10:T14)</f>
        <v>3333650.56</v>
      </c>
      <c r="U15" s="210"/>
      <c r="V15" s="211"/>
    </row>
    <row r="16" spans="1:22" ht="18" customHeight="1">
      <c r="A16" s="204" t="s">
        <v>30</v>
      </c>
      <c r="B16" s="205"/>
      <c r="C16" s="205"/>
      <c r="D16" s="205"/>
      <c r="E16" s="205"/>
      <c r="F16" s="205"/>
      <c r="G16" s="205"/>
      <c r="H16" s="300">
        <v>0</v>
      </c>
      <c r="I16" s="207">
        <v>1521059.02</v>
      </c>
      <c r="J16" s="208">
        <v>2351270.66</v>
      </c>
      <c r="K16" s="300">
        <v>0</v>
      </c>
      <c r="L16" s="207">
        <v>1659060.83</v>
      </c>
      <c r="M16" s="208">
        <v>1521059.02</v>
      </c>
      <c r="N16" s="300">
        <v>0</v>
      </c>
      <c r="O16" s="207">
        <v>2230351.92</v>
      </c>
      <c r="P16" s="208">
        <v>1659060.83</v>
      </c>
      <c r="Q16" s="300">
        <v>0</v>
      </c>
      <c r="R16" s="207">
        <v>2351270.66</v>
      </c>
      <c r="S16" s="208">
        <v>2230351.92</v>
      </c>
      <c r="T16" s="300">
        <v>0</v>
      </c>
      <c r="U16" s="207">
        <v>2351270.66</v>
      </c>
      <c r="V16" s="208">
        <v>2230351.92</v>
      </c>
    </row>
    <row r="17" spans="1:22" ht="18" customHeight="1" thickBot="1">
      <c r="A17" s="199" t="s">
        <v>3</v>
      </c>
      <c r="B17" s="200"/>
      <c r="C17" s="200"/>
      <c r="D17" s="200"/>
      <c r="E17" s="200"/>
      <c r="F17" s="200"/>
      <c r="G17" s="200"/>
      <c r="H17" s="299">
        <v>472407.83</v>
      </c>
      <c r="I17" s="202">
        <v>1192323.53</v>
      </c>
      <c r="J17" s="203">
        <v>824300.6</v>
      </c>
      <c r="K17" s="299">
        <v>54141.08</v>
      </c>
      <c r="L17" s="202">
        <v>4295659.86</v>
      </c>
      <c r="M17" s="203">
        <v>1192323.53</v>
      </c>
      <c r="N17" s="299">
        <v>0</v>
      </c>
      <c r="O17" s="202">
        <v>1045347.08</v>
      </c>
      <c r="P17" s="203">
        <v>4295659.86</v>
      </c>
      <c r="Q17" s="299">
        <v>212281.81</v>
      </c>
      <c r="R17" s="202">
        <v>824300.6</v>
      </c>
      <c r="S17" s="203">
        <v>1045347.08</v>
      </c>
      <c r="T17" s="299">
        <v>0</v>
      </c>
      <c r="U17" s="202">
        <v>824300.6</v>
      </c>
      <c r="V17" s="203">
        <v>1045347.08</v>
      </c>
    </row>
    <row r="18" spans="1:22" ht="18" customHeight="1" thickBot="1">
      <c r="A18" s="193" t="s">
        <v>71</v>
      </c>
      <c r="B18" s="194"/>
      <c r="C18" s="194"/>
      <c r="D18" s="194"/>
      <c r="E18" s="194"/>
      <c r="F18" s="194"/>
      <c r="G18" s="194"/>
      <c r="H18" s="196">
        <f>SUM(H15:H17)</f>
        <v>3505718.1799999997</v>
      </c>
      <c r="I18" s="197"/>
      <c r="J18" s="198"/>
      <c r="K18" s="197">
        <f>SUM(K15:K17)</f>
        <v>3242877.7</v>
      </c>
      <c r="L18" s="197"/>
      <c r="M18" s="197"/>
      <c r="N18" s="196">
        <f>SUM(N15:N17)</f>
        <v>3286428.63</v>
      </c>
      <c r="O18" s="197"/>
      <c r="P18" s="198"/>
      <c r="Q18" s="196">
        <f>SUM(Q15:Q17)</f>
        <v>3626865.6100000003</v>
      </c>
      <c r="R18" s="197"/>
      <c r="S18" s="198"/>
      <c r="T18" s="196">
        <f>SUM(T15:T17)</f>
        <v>3333650.56</v>
      </c>
      <c r="U18" s="197"/>
      <c r="V18" s="198"/>
    </row>
    <row r="19" spans="1:19" s="76" customFormat="1" ht="27.75" customHeight="1">
      <c r="A19" s="88" t="s">
        <v>69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96" t="s">
        <v>100</v>
      </c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9"/>
      <c r="U20" s="219"/>
      <c r="V20" s="220"/>
    </row>
    <row r="21" spans="1:22" ht="18" customHeight="1">
      <c r="A21" s="216" t="s">
        <v>2</v>
      </c>
      <c r="B21" s="216"/>
      <c r="C21" s="216"/>
      <c r="D21" s="216"/>
      <c r="E21" s="216"/>
      <c r="F21" s="216"/>
      <c r="G21" s="216"/>
      <c r="H21" s="217">
        <f>K21-1</f>
        <v>2016</v>
      </c>
      <c r="I21" s="217"/>
      <c r="J21" s="217"/>
      <c r="K21" s="217">
        <f>N21-1</f>
        <v>2017</v>
      </c>
      <c r="L21" s="217"/>
      <c r="M21" s="217"/>
      <c r="N21" s="217">
        <f>Q21-1</f>
        <v>2018</v>
      </c>
      <c r="O21" s="217"/>
      <c r="P21" s="217"/>
      <c r="Q21" s="217">
        <f>T21-1</f>
        <v>2019</v>
      </c>
      <c r="R21" s="217"/>
      <c r="S21" s="217"/>
      <c r="T21" s="217">
        <f>R2</f>
        <v>2020</v>
      </c>
      <c r="U21" s="217"/>
      <c r="V21" s="217"/>
    </row>
    <row r="22" spans="1:22" ht="18" customHeight="1">
      <c r="A22" s="204" t="s">
        <v>17</v>
      </c>
      <c r="B22" s="205"/>
      <c r="C22" s="205"/>
      <c r="D22" s="205"/>
      <c r="E22" s="205"/>
      <c r="F22" s="205"/>
      <c r="G22" s="206"/>
      <c r="H22" s="297">
        <v>878783.24</v>
      </c>
      <c r="I22" s="214">
        <v>373432.17</v>
      </c>
      <c r="J22" s="215">
        <v>697745.74</v>
      </c>
      <c r="K22" s="297">
        <v>1182811.64</v>
      </c>
      <c r="L22" s="214">
        <v>373432.17</v>
      </c>
      <c r="M22" s="215">
        <v>697745.74</v>
      </c>
      <c r="N22" s="297">
        <v>995789.24</v>
      </c>
      <c r="O22" s="214">
        <v>373432.17</v>
      </c>
      <c r="P22" s="215">
        <v>697745.74</v>
      </c>
      <c r="Q22" s="297">
        <v>1209213.56</v>
      </c>
      <c r="R22" s="214">
        <v>373432.17</v>
      </c>
      <c r="S22" s="215">
        <v>697745.74</v>
      </c>
      <c r="T22" s="297">
        <v>902144.48</v>
      </c>
      <c r="U22" s="214">
        <v>373432.17</v>
      </c>
      <c r="V22" s="215">
        <v>697745.74</v>
      </c>
    </row>
    <row r="23" spans="1:22" ht="18" customHeight="1">
      <c r="A23" s="204" t="s">
        <v>15</v>
      </c>
      <c r="B23" s="205"/>
      <c r="C23" s="205"/>
      <c r="D23" s="205"/>
      <c r="E23" s="205"/>
      <c r="F23" s="205"/>
      <c r="G23" s="206"/>
      <c r="H23" s="298">
        <v>1959510.03</v>
      </c>
      <c r="I23" s="212">
        <v>12728583.2</v>
      </c>
      <c r="J23" s="213">
        <v>13240574.68</v>
      </c>
      <c r="K23" s="298">
        <v>1940018.02</v>
      </c>
      <c r="L23" s="212">
        <v>12728583.2</v>
      </c>
      <c r="M23" s="213">
        <v>13240574.68</v>
      </c>
      <c r="N23" s="298">
        <v>2123948.07</v>
      </c>
      <c r="O23" s="212">
        <v>12728583.2</v>
      </c>
      <c r="P23" s="213">
        <v>13240574.68</v>
      </c>
      <c r="Q23" s="298">
        <v>2176905.18</v>
      </c>
      <c r="R23" s="212">
        <v>12728583.2</v>
      </c>
      <c r="S23" s="213">
        <v>13240574.68</v>
      </c>
      <c r="T23" s="298">
        <v>2247054.98</v>
      </c>
      <c r="U23" s="212">
        <v>12728583.2</v>
      </c>
      <c r="V23" s="213">
        <v>13240574.68</v>
      </c>
    </row>
    <row r="24" spans="1:22" ht="18" customHeight="1">
      <c r="A24" s="204" t="s">
        <v>16</v>
      </c>
      <c r="B24" s="205"/>
      <c r="C24" s="205"/>
      <c r="D24" s="205"/>
      <c r="E24" s="205"/>
      <c r="F24" s="205"/>
      <c r="G24" s="206"/>
      <c r="H24" s="298">
        <v>17459.66</v>
      </c>
      <c r="I24" s="212">
        <v>548784.99</v>
      </c>
      <c r="J24" s="213">
        <v>408005.67</v>
      </c>
      <c r="K24" s="298">
        <v>25678.86</v>
      </c>
      <c r="L24" s="212">
        <v>548784.99</v>
      </c>
      <c r="M24" s="213">
        <v>408005.67</v>
      </c>
      <c r="N24" s="298">
        <v>10447</v>
      </c>
      <c r="O24" s="212">
        <v>548784.99</v>
      </c>
      <c r="P24" s="213">
        <v>408005.67</v>
      </c>
      <c r="Q24" s="298">
        <v>10643</v>
      </c>
      <c r="R24" s="212">
        <v>548784.99</v>
      </c>
      <c r="S24" s="213">
        <v>408005.67</v>
      </c>
      <c r="T24" s="298">
        <v>10839</v>
      </c>
      <c r="U24" s="212">
        <v>548784.99</v>
      </c>
      <c r="V24" s="213">
        <v>408005.67</v>
      </c>
    </row>
    <row r="25" spans="1:22" ht="18" customHeight="1" thickBot="1">
      <c r="A25" s="199" t="s">
        <v>3</v>
      </c>
      <c r="B25" s="200"/>
      <c r="C25" s="200"/>
      <c r="D25" s="200"/>
      <c r="E25" s="200"/>
      <c r="F25" s="200"/>
      <c r="G25" s="201"/>
      <c r="H25" s="299">
        <v>212104.89</v>
      </c>
      <c r="I25" s="202">
        <v>0</v>
      </c>
      <c r="J25" s="203">
        <v>0</v>
      </c>
      <c r="K25" s="299">
        <v>50094.08</v>
      </c>
      <c r="L25" s="202">
        <v>0</v>
      </c>
      <c r="M25" s="203">
        <v>0</v>
      </c>
      <c r="N25" s="299">
        <v>180094.08</v>
      </c>
      <c r="O25" s="202">
        <v>0</v>
      </c>
      <c r="P25" s="203">
        <v>0</v>
      </c>
      <c r="Q25" s="299">
        <v>49152.46</v>
      </c>
      <c r="R25" s="202">
        <v>0</v>
      </c>
      <c r="S25" s="203">
        <v>0</v>
      </c>
      <c r="T25" s="299">
        <v>190000</v>
      </c>
      <c r="U25" s="202">
        <v>0</v>
      </c>
      <c r="V25" s="203">
        <v>0</v>
      </c>
    </row>
    <row r="26" spans="1:22" ht="18" customHeight="1" thickBot="1">
      <c r="A26" s="178" t="s">
        <v>70</v>
      </c>
      <c r="B26" s="179"/>
      <c r="C26" s="179"/>
      <c r="D26" s="179"/>
      <c r="E26" s="179"/>
      <c r="F26" s="179"/>
      <c r="G26" s="180"/>
      <c r="H26" s="209">
        <f>SUM(H22:H25)</f>
        <v>3067857.8200000003</v>
      </c>
      <c r="I26" s="210"/>
      <c r="J26" s="210"/>
      <c r="K26" s="209">
        <f>SUM(K22:K25)</f>
        <v>3198602.6</v>
      </c>
      <c r="L26" s="210"/>
      <c r="M26" s="211"/>
      <c r="N26" s="210">
        <f>SUM(N22:N25)</f>
        <v>3310278.3899999997</v>
      </c>
      <c r="O26" s="210"/>
      <c r="P26" s="210"/>
      <c r="Q26" s="209">
        <f>SUM(Q22:Q25)</f>
        <v>3445914.2</v>
      </c>
      <c r="R26" s="210"/>
      <c r="S26" s="211"/>
      <c r="T26" s="209">
        <f>SUM(T22:T25)</f>
        <v>3350038.46</v>
      </c>
      <c r="U26" s="210"/>
      <c r="V26" s="211"/>
    </row>
    <row r="27" spans="1:22" ht="18" customHeight="1">
      <c r="A27" s="204" t="s">
        <v>30</v>
      </c>
      <c r="B27" s="205"/>
      <c r="C27" s="205"/>
      <c r="D27" s="205"/>
      <c r="E27" s="205"/>
      <c r="F27" s="205"/>
      <c r="G27" s="206"/>
      <c r="H27" s="300">
        <v>1590287.98</v>
      </c>
      <c r="I27" s="207">
        <v>6001218.28833333</v>
      </c>
      <c r="J27" s="208">
        <v>5811470.08333333</v>
      </c>
      <c r="K27" s="300">
        <v>1288068.49</v>
      </c>
      <c r="L27" s="207">
        <v>6001218.28833333</v>
      </c>
      <c r="M27" s="208">
        <v>5811470.08333333</v>
      </c>
      <c r="N27" s="300">
        <v>1349477.9</v>
      </c>
      <c r="O27" s="207">
        <v>6001218.28833333</v>
      </c>
      <c r="P27" s="208">
        <v>5811470.08333333</v>
      </c>
      <c r="Q27" s="300">
        <v>1578212.25</v>
      </c>
      <c r="R27" s="207">
        <v>6001218.28833333</v>
      </c>
      <c r="S27" s="208">
        <v>5811470.08333333</v>
      </c>
      <c r="T27" s="300">
        <v>1364659.41</v>
      </c>
      <c r="U27" s="207">
        <v>6001218.28833333</v>
      </c>
      <c r="V27" s="208">
        <v>5811470.08333333</v>
      </c>
    </row>
    <row r="28" spans="1:22" ht="18" customHeight="1" thickBot="1">
      <c r="A28" s="199" t="s">
        <v>3</v>
      </c>
      <c r="B28" s="200"/>
      <c r="C28" s="200"/>
      <c r="D28" s="200"/>
      <c r="E28" s="200"/>
      <c r="F28" s="200"/>
      <c r="G28" s="201"/>
      <c r="H28" s="299">
        <v>0</v>
      </c>
      <c r="I28" s="202">
        <v>0</v>
      </c>
      <c r="J28" s="203">
        <v>0</v>
      </c>
      <c r="K28" s="299">
        <v>0</v>
      </c>
      <c r="L28" s="202">
        <v>0</v>
      </c>
      <c r="M28" s="203">
        <v>0</v>
      </c>
      <c r="N28" s="299">
        <v>0</v>
      </c>
      <c r="O28" s="202">
        <v>0</v>
      </c>
      <c r="P28" s="203">
        <v>0</v>
      </c>
      <c r="Q28" s="299">
        <v>0</v>
      </c>
      <c r="R28" s="202">
        <v>0</v>
      </c>
      <c r="S28" s="203">
        <v>0</v>
      </c>
      <c r="T28" s="299">
        <v>0</v>
      </c>
      <c r="U28" s="202">
        <v>0</v>
      </c>
      <c r="V28" s="203">
        <v>0</v>
      </c>
    </row>
    <row r="29" spans="1:22" ht="18" customHeight="1" thickBot="1">
      <c r="A29" s="193" t="s">
        <v>71</v>
      </c>
      <c r="B29" s="194"/>
      <c r="C29" s="194"/>
      <c r="D29" s="194"/>
      <c r="E29" s="194"/>
      <c r="F29" s="194"/>
      <c r="G29" s="195"/>
      <c r="H29" s="196">
        <f>SUM(H26:H28)</f>
        <v>4658145.800000001</v>
      </c>
      <c r="I29" s="197"/>
      <c r="J29" s="197"/>
      <c r="K29" s="196">
        <f>SUM(K26:K28)</f>
        <v>4486671.09</v>
      </c>
      <c r="L29" s="197"/>
      <c r="M29" s="198"/>
      <c r="N29" s="197">
        <f>SUM(N26:N28)</f>
        <v>4659756.289999999</v>
      </c>
      <c r="O29" s="197"/>
      <c r="P29" s="197"/>
      <c r="Q29" s="196">
        <f>SUM(Q26:Q28)</f>
        <v>5024126.45</v>
      </c>
      <c r="R29" s="197"/>
      <c r="S29" s="198"/>
      <c r="T29" s="196">
        <f>SUM(T26:T28)</f>
        <v>4714697.87</v>
      </c>
      <c r="U29" s="197"/>
      <c r="V29" s="198"/>
    </row>
    <row r="30" spans="1:19" ht="16.5" customHeight="1">
      <c r="A30" s="56" t="s">
        <v>69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26" t="str">
        <f>Coordonnées!A1</f>
        <v>Synthèse du Budget</v>
      </c>
      <c r="B1" s="127"/>
      <c r="C1" s="127"/>
      <c r="D1" s="123" t="str">
        <f>Coordonnées!D1</f>
        <v>Administration communale de :</v>
      </c>
      <c r="E1" s="123"/>
      <c r="F1" s="123"/>
      <c r="G1" s="123"/>
      <c r="H1" s="123"/>
      <c r="I1" s="123"/>
      <c r="J1" s="161" t="str">
        <f>Coordonnées!J1</f>
        <v>DAVERDISSE</v>
      </c>
      <c r="K1" s="161"/>
      <c r="L1" s="161"/>
      <c r="M1" s="161"/>
      <c r="N1" s="161"/>
      <c r="O1" s="161"/>
      <c r="P1" s="143" t="str">
        <f>Coordonnées!P1</f>
        <v>Code INS</v>
      </c>
      <c r="Q1" s="144"/>
      <c r="R1" s="139">
        <f>Coordonnées!R1</f>
        <v>84016</v>
      </c>
      <c r="S1" s="140"/>
    </row>
    <row r="2" spans="1:19" ht="12.75">
      <c r="A2" s="128"/>
      <c r="B2" s="129"/>
      <c r="C2" s="129"/>
      <c r="D2" s="124"/>
      <c r="E2" s="124"/>
      <c r="F2" s="125"/>
      <c r="G2" s="125"/>
      <c r="H2" s="124"/>
      <c r="I2" s="124"/>
      <c r="J2" s="162"/>
      <c r="K2" s="162"/>
      <c r="L2" s="162"/>
      <c r="M2" s="162"/>
      <c r="N2" s="162"/>
      <c r="O2" s="162"/>
      <c r="P2" s="145" t="str">
        <f>Coordonnées!P2</f>
        <v>Exercice:</v>
      </c>
      <c r="Q2" s="146"/>
      <c r="R2" s="141">
        <f>Coordonnées!R2</f>
        <v>2020</v>
      </c>
      <c r="S2" s="142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59" t="str">
        <f>Coordonnées!P3</f>
        <v>Version:</v>
      </c>
      <c r="Q3" s="160"/>
      <c r="R3" s="147">
        <f>Coordonnées!R3</f>
        <v>1</v>
      </c>
      <c r="S3" s="148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227" t="s">
        <v>46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" customHeight="1">
      <c r="A7" s="42"/>
      <c r="B7" s="45"/>
      <c r="C7" s="44"/>
      <c r="D7" s="44"/>
      <c r="E7" s="44"/>
      <c r="F7" s="44"/>
      <c r="G7" s="44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" customHeight="1">
      <c r="A8" s="42"/>
      <c r="B8" s="48"/>
      <c r="C8" s="44"/>
      <c r="D8" s="44"/>
      <c r="E8" s="44"/>
      <c r="F8" s="44"/>
      <c r="G8" s="44"/>
      <c r="H8" s="295" t="s">
        <v>101</v>
      </c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4"/>
      <c r="U8" s="224"/>
      <c r="V8" s="225"/>
    </row>
    <row r="9" spans="1:22" ht="18" customHeight="1">
      <c r="A9" s="216" t="s">
        <v>2</v>
      </c>
      <c r="B9" s="226"/>
      <c r="C9" s="216"/>
      <c r="D9" s="216"/>
      <c r="E9" s="216"/>
      <c r="F9" s="216"/>
      <c r="G9" s="216"/>
      <c r="H9" s="217">
        <f>K9-1</f>
        <v>2016</v>
      </c>
      <c r="I9" s="217"/>
      <c r="J9" s="217"/>
      <c r="K9" s="217">
        <f>N9-1</f>
        <v>2017</v>
      </c>
      <c r="L9" s="217"/>
      <c r="M9" s="217"/>
      <c r="N9" s="217">
        <f>Q9-1</f>
        <v>2018</v>
      </c>
      <c r="O9" s="217"/>
      <c r="P9" s="217"/>
      <c r="Q9" s="217">
        <f>T9-1</f>
        <v>2019</v>
      </c>
      <c r="R9" s="217"/>
      <c r="S9" s="217"/>
      <c r="T9" s="217">
        <f>R2</f>
        <v>2020</v>
      </c>
      <c r="U9" s="217"/>
      <c r="V9" s="217"/>
    </row>
    <row r="10" spans="1:22" ht="18" customHeight="1">
      <c r="A10" s="221" t="s">
        <v>15</v>
      </c>
      <c r="B10" s="222"/>
      <c r="C10" s="222"/>
      <c r="D10" s="222"/>
      <c r="E10" s="222"/>
      <c r="F10" s="222"/>
      <c r="G10" s="222"/>
      <c r="H10" s="297">
        <v>0</v>
      </c>
      <c r="I10" s="214">
        <v>5512664.26</v>
      </c>
      <c r="J10" s="215">
        <v>5512664.26</v>
      </c>
      <c r="K10" s="297">
        <v>0</v>
      </c>
      <c r="L10" s="214">
        <v>5512664.26</v>
      </c>
      <c r="M10" s="215">
        <v>5512664.26</v>
      </c>
      <c r="N10" s="297">
        <v>0</v>
      </c>
      <c r="O10" s="214">
        <v>5512664.26</v>
      </c>
      <c r="P10" s="215">
        <v>5512664.26</v>
      </c>
      <c r="Q10" s="297">
        <v>0</v>
      </c>
      <c r="R10" s="214">
        <v>5512664.26</v>
      </c>
      <c r="S10" s="215">
        <v>5512664.26</v>
      </c>
      <c r="T10" s="297">
        <v>0</v>
      </c>
      <c r="U10" s="214">
        <v>5512664.26</v>
      </c>
      <c r="V10" s="215">
        <v>5512664.26</v>
      </c>
    </row>
    <row r="11" spans="1:22" ht="18" customHeight="1">
      <c r="A11" s="204" t="s">
        <v>47</v>
      </c>
      <c r="B11" s="205"/>
      <c r="C11" s="205"/>
      <c r="D11" s="205"/>
      <c r="E11" s="205"/>
      <c r="F11" s="205"/>
      <c r="G11" s="205"/>
      <c r="H11" s="298">
        <v>1602093.73</v>
      </c>
      <c r="I11" s="212">
        <v>2726342.74</v>
      </c>
      <c r="J11" s="213">
        <v>2726342.74</v>
      </c>
      <c r="K11" s="298">
        <v>2272104.11</v>
      </c>
      <c r="L11" s="212">
        <v>2726342.74</v>
      </c>
      <c r="M11" s="213">
        <v>2726342.74</v>
      </c>
      <c r="N11" s="298">
        <v>2983805.25</v>
      </c>
      <c r="O11" s="212">
        <v>2726342.74</v>
      </c>
      <c r="P11" s="213">
        <v>2726342.74</v>
      </c>
      <c r="Q11" s="298">
        <v>1937087.23</v>
      </c>
      <c r="R11" s="212">
        <v>2726342.74</v>
      </c>
      <c r="S11" s="213">
        <v>2726342.74</v>
      </c>
      <c r="T11" s="298">
        <v>1334028.76</v>
      </c>
      <c r="U11" s="212">
        <v>2726342.74</v>
      </c>
      <c r="V11" s="213">
        <v>2726342.74</v>
      </c>
    </row>
    <row r="12" spans="1:22" ht="18" customHeight="1">
      <c r="A12" s="204" t="s">
        <v>16</v>
      </c>
      <c r="B12" s="205"/>
      <c r="C12" s="205"/>
      <c r="D12" s="205"/>
      <c r="E12" s="205"/>
      <c r="F12" s="205"/>
      <c r="G12" s="205"/>
      <c r="H12" s="298">
        <v>39389.33</v>
      </c>
      <c r="I12" s="212">
        <v>4264832.04</v>
      </c>
      <c r="J12" s="213">
        <v>4264832.04</v>
      </c>
      <c r="K12" s="298">
        <v>40200</v>
      </c>
      <c r="L12" s="212">
        <v>4264832.04</v>
      </c>
      <c r="M12" s="213">
        <v>4264832.04</v>
      </c>
      <c r="N12" s="298">
        <v>116225</v>
      </c>
      <c r="O12" s="212">
        <v>4264832.04</v>
      </c>
      <c r="P12" s="213">
        <v>4264832.04</v>
      </c>
      <c r="Q12" s="298">
        <v>109100</v>
      </c>
      <c r="R12" s="212">
        <v>4264832.04</v>
      </c>
      <c r="S12" s="213">
        <v>4264832.04</v>
      </c>
      <c r="T12" s="298">
        <v>44250</v>
      </c>
      <c r="U12" s="212">
        <v>4264832.04</v>
      </c>
      <c r="V12" s="213">
        <v>4264832.04</v>
      </c>
    </row>
    <row r="13" spans="1:22" ht="18" customHeight="1">
      <c r="A13" s="204" t="s">
        <v>3</v>
      </c>
      <c r="B13" s="205"/>
      <c r="C13" s="205"/>
      <c r="D13" s="205"/>
      <c r="E13" s="205"/>
      <c r="F13" s="205"/>
      <c r="G13" s="205"/>
      <c r="H13" s="298">
        <v>0</v>
      </c>
      <c r="I13" s="212">
        <v>41563.69</v>
      </c>
      <c r="J13" s="213">
        <v>41563.69</v>
      </c>
      <c r="K13" s="298">
        <v>0</v>
      </c>
      <c r="L13" s="212">
        <v>41563.69</v>
      </c>
      <c r="M13" s="213">
        <v>41563.69</v>
      </c>
      <c r="N13" s="298">
        <v>0</v>
      </c>
      <c r="O13" s="212">
        <v>41563.69</v>
      </c>
      <c r="P13" s="213">
        <v>41563.69</v>
      </c>
      <c r="Q13" s="298">
        <v>0</v>
      </c>
      <c r="R13" s="212">
        <v>41563.69</v>
      </c>
      <c r="S13" s="213">
        <v>41563.69</v>
      </c>
      <c r="T13" s="298">
        <v>0</v>
      </c>
      <c r="U13" s="212">
        <v>41563.69</v>
      </c>
      <c r="V13" s="213">
        <v>41563.69</v>
      </c>
    </row>
    <row r="14" spans="1:22" ht="18" customHeight="1" thickBot="1">
      <c r="A14" s="199"/>
      <c r="B14" s="200"/>
      <c r="C14" s="200"/>
      <c r="D14" s="200"/>
      <c r="E14" s="200"/>
      <c r="F14" s="200"/>
      <c r="G14" s="200"/>
      <c r="H14" s="299">
        <v>0</v>
      </c>
      <c r="I14" s="202">
        <v>0</v>
      </c>
      <c r="J14" s="203">
        <v>0</v>
      </c>
      <c r="K14" s="299">
        <v>0</v>
      </c>
      <c r="L14" s="202">
        <v>0</v>
      </c>
      <c r="M14" s="203">
        <v>0</v>
      </c>
      <c r="N14" s="299">
        <v>0</v>
      </c>
      <c r="O14" s="202">
        <v>0</v>
      </c>
      <c r="P14" s="203">
        <v>0</v>
      </c>
      <c r="Q14" s="299">
        <v>0</v>
      </c>
      <c r="R14" s="202">
        <v>0</v>
      </c>
      <c r="S14" s="203">
        <v>0</v>
      </c>
      <c r="T14" s="299">
        <v>0</v>
      </c>
      <c r="U14" s="202">
        <v>0</v>
      </c>
      <c r="V14" s="203">
        <v>0</v>
      </c>
    </row>
    <row r="15" spans="1:22" ht="18" customHeight="1" thickBot="1">
      <c r="A15" s="178" t="s">
        <v>70</v>
      </c>
      <c r="B15" s="179"/>
      <c r="C15" s="179"/>
      <c r="D15" s="179"/>
      <c r="E15" s="179"/>
      <c r="F15" s="179"/>
      <c r="G15" s="179"/>
      <c r="H15" s="209">
        <f>SUM(H10:H14)</f>
        <v>1641483.06</v>
      </c>
      <c r="I15" s="210"/>
      <c r="J15" s="211"/>
      <c r="K15" s="210">
        <f>SUM(K10:K14)</f>
        <v>2312304.11</v>
      </c>
      <c r="L15" s="210"/>
      <c r="M15" s="210"/>
      <c r="N15" s="209">
        <f>SUM(N10:N14)</f>
        <v>3100030.25</v>
      </c>
      <c r="O15" s="210"/>
      <c r="P15" s="211"/>
      <c r="Q15" s="210">
        <f>SUM(Q10:Q14)</f>
        <v>2046187.23</v>
      </c>
      <c r="R15" s="210"/>
      <c r="S15" s="211"/>
      <c r="T15" s="210">
        <f>SUM(T10:T14)</f>
        <v>1378278.76</v>
      </c>
      <c r="U15" s="210"/>
      <c r="V15" s="211"/>
    </row>
    <row r="16" spans="1:22" ht="18" customHeight="1">
      <c r="A16" s="204" t="s">
        <v>30</v>
      </c>
      <c r="B16" s="205"/>
      <c r="C16" s="205"/>
      <c r="D16" s="205"/>
      <c r="E16" s="205"/>
      <c r="F16" s="205"/>
      <c r="G16" s="205"/>
      <c r="H16" s="300">
        <v>0</v>
      </c>
      <c r="I16" s="207">
        <v>1521059.02</v>
      </c>
      <c r="J16" s="208">
        <v>2351270.66</v>
      </c>
      <c r="K16" s="300">
        <v>0</v>
      </c>
      <c r="L16" s="207">
        <v>1659060.83</v>
      </c>
      <c r="M16" s="208">
        <v>1521059.02</v>
      </c>
      <c r="N16" s="300">
        <v>0</v>
      </c>
      <c r="O16" s="207">
        <v>2230351.92</v>
      </c>
      <c r="P16" s="208">
        <v>1659060.83</v>
      </c>
      <c r="Q16" s="300">
        <v>28000</v>
      </c>
      <c r="R16" s="207">
        <v>2351270.66</v>
      </c>
      <c r="S16" s="208">
        <v>2230351.92</v>
      </c>
      <c r="T16" s="300">
        <v>0</v>
      </c>
      <c r="U16" s="207">
        <v>2351270.66</v>
      </c>
      <c r="V16" s="208">
        <v>2230351.92</v>
      </c>
    </row>
    <row r="17" spans="1:22" ht="18" customHeight="1" thickBot="1">
      <c r="A17" s="199" t="s">
        <v>3</v>
      </c>
      <c r="B17" s="200"/>
      <c r="C17" s="200"/>
      <c r="D17" s="200"/>
      <c r="E17" s="200"/>
      <c r="F17" s="200"/>
      <c r="G17" s="200"/>
      <c r="H17" s="299">
        <v>0</v>
      </c>
      <c r="I17" s="202">
        <v>1192323.53</v>
      </c>
      <c r="J17" s="203">
        <v>824300.6</v>
      </c>
      <c r="K17" s="299">
        <v>0</v>
      </c>
      <c r="L17" s="202">
        <v>4295659.86</v>
      </c>
      <c r="M17" s="203">
        <v>1192323.53</v>
      </c>
      <c r="N17" s="299">
        <v>0</v>
      </c>
      <c r="O17" s="202">
        <v>1045347.08</v>
      </c>
      <c r="P17" s="203">
        <v>4295659.86</v>
      </c>
      <c r="Q17" s="299">
        <v>121840</v>
      </c>
      <c r="R17" s="202">
        <v>824300.6</v>
      </c>
      <c r="S17" s="203">
        <v>1045347.08</v>
      </c>
      <c r="T17" s="299">
        <v>0</v>
      </c>
      <c r="U17" s="202">
        <v>824300.6</v>
      </c>
      <c r="V17" s="203">
        <v>1045347.08</v>
      </c>
    </row>
    <row r="18" spans="1:22" ht="18" customHeight="1" thickBot="1">
      <c r="A18" s="193" t="s">
        <v>71</v>
      </c>
      <c r="B18" s="194"/>
      <c r="C18" s="194"/>
      <c r="D18" s="194"/>
      <c r="E18" s="194"/>
      <c r="F18" s="194"/>
      <c r="G18" s="194"/>
      <c r="H18" s="196">
        <f>SUM(H15:H17)</f>
        <v>1641483.06</v>
      </c>
      <c r="I18" s="197"/>
      <c r="J18" s="198"/>
      <c r="K18" s="197">
        <f>SUM(K15:K17)</f>
        <v>2312304.11</v>
      </c>
      <c r="L18" s="197"/>
      <c r="M18" s="197"/>
      <c r="N18" s="196">
        <f>SUM(N15:N17)</f>
        <v>3100030.25</v>
      </c>
      <c r="O18" s="197"/>
      <c r="P18" s="198"/>
      <c r="Q18" s="196">
        <f>SUM(Q15:Q17)</f>
        <v>2196027.23</v>
      </c>
      <c r="R18" s="197"/>
      <c r="S18" s="198"/>
      <c r="T18" s="196">
        <f>SUM(T15:T17)</f>
        <v>1378278.76</v>
      </c>
      <c r="U18" s="197"/>
      <c r="V18" s="198"/>
    </row>
    <row r="19" spans="1:19" s="76" customFormat="1" ht="27.75" customHeight="1">
      <c r="A19" s="88" t="s">
        <v>69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96" t="s">
        <v>102</v>
      </c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9"/>
      <c r="U20" s="219"/>
      <c r="V20" s="220"/>
    </row>
    <row r="21" spans="1:22" ht="18" customHeight="1">
      <c r="A21" s="216" t="s">
        <v>2</v>
      </c>
      <c r="B21" s="216"/>
      <c r="C21" s="216"/>
      <c r="D21" s="216"/>
      <c r="E21" s="216"/>
      <c r="F21" s="216"/>
      <c r="G21" s="216"/>
      <c r="H21" s="217">
        <f>K21-1</f>
        <v>2016</v>
      </c>
      <c r="I21" s="217"/>
      <c r="J21" s="217"/>
      <c r="K21" s="217">
        <f>N21-1</f>
        <v>2017</v>
      </c>
      <c r="L21" s="217"/>
      <c r="M21" s="217"/>
      <c r="N21" s="217">
        <f>Q21-1</f>
        <v>2018</v>
      </c>
      <c r="O21" s="217"/>
      <c r="P21" s="217"/>
      <c r="Q21" s="217">
        <f>T21-1</f>
        <v>2019</v>
      </c>
      <c r="R21" s="217"/>
      <c r="S21" s="217"/>
      <c r="T21" s="217">
        <f>R2</f>
        <v>2020</v>
      </c>
      <c r="U21" s="217"/>
      <c r="V21" s="217"/>
    </row>
    <row r="22" spans="1:22" ht="18" customHeight="1">
      <c r="A22" s="221" t="s">
        <v>15</v>
      </c>
      <c r="B22" s="222"/>
      <c r="C22" s="222"/>
      <c r="D22" s="222"/>
      <c r="E22" s="222"/>
      <c r="F22" s="222"/>
      <c r="G22" s="222"/>
      <c r="H22" s="297">
        <v>905590.71</v>
      </c>
      <c r="I22" s="214">
        <v>373432.17</v>
      </c>
      <c r="J22" s="215">
        <v>697745.74</v>
      </c>
      <c r="K22" s="297">
        <v>1183157.19</v>
      </c>
      <c r="L22" s="214">
        <v>365967.42</v>
      </c>
      <c r="M22" s="215">
        <v>373432.17</v>
      </c>
      <c r="N22" s="297">
        <v>1843007.08</v>
      </c>
      <c r="O22" s="214">
        <v>414709.37</v>
      </c>
      <c r="P22" s="215">
        <v>365967.42</v>
      </c>
      <c r="Q22" s="297">
        <v>1030211.82</v>
      </c>
      <c r="R22" s="214">
        <v>697745.74</v>
      </c>
      <c r="S22" s="215">
        <v>414709.37</v>
      </c>
      <c r="T22" s="297">
        <v>509565.62</v>
      </c>
      <c r="U22" s="214">
        <v>557211.56</v>
      </c>
      <c r="V22" s="215">
        <v>577850.16</v>
      </c>
    </row>
    <row r="23" spans="1:22" ht="18" customHeight="1">
      <c r="A23" s="204" t="s">
        <v>47</v>
      </c>
      <c r="B23" s="205"/>
      <c r="C23" s="205"/>
      <c r="D23" s="205"/>
      <c r="E23" s="205"/>
      <c r="F23" s="205"/>
      <c r="G23" s="205"/>
      <c r="H23" s="298">
        <v>0</v>
      </c>
      <c r="I23" s="212">
        <v>12728583.2</v>
      </c>
      <c r="J23" s="213">
        <v>13240574.68</v>
      </c>
      <c r="K23" s="298">
        <v>0</v>
      </c>
      <c r="L23" s="212">
        <v>12120371.99</v>
      </c>
      <c r="M23" s="213">
        <v>12728583.2</v>
      </c>
      <c r="N23" s="298">
        <v>0</v>
      </c>
      <c r="O23" s="212">
        <v>12941517.73</v>
      </c>
      <c r="P23" s="213">
        <v>12120371.99</v>
      </c>
      <c r="Q23" s="298">
        <v>0</v>
      </c>
      <c r="R23" s="212">
        <v>13240574.68</v>
      </c>
      <c r="S23" s="213">
        <v>12941517.73</v>
      </c>
      <c r="T23" s="298">
        <v>0</v>
      </c>
      <c r="U23" s="212">
        <v>13289626.9983333</v>
      </c>
      <c r="V23" s="213">
        <v>13396094.2633333</v>
      </c>
    </row>
    <row r="24" spans="1:22" ht="18" customHeight="1">
      <c r="A24" s="204" t="s">
        <v>16</v>
      </c>
      <c r="B24" s="205"/>
      <c r="C24" s="205"/>
      <c r="D24" s="205"/>
      <c r="E24" s="205"/>
      <c r="F24" s="205"/>
      <c r="G24" s="205"/>
      <c r="H24" s="298">
        <v>422484.52</v>
      </c>
      <c r="I24" s="212">
        <v>548784.99</v>
      </c>
      <c r="J24" s="213">
        <v>408005.67</v>
      </c>
      <c r="K24" s="298">
        <v>752661.6</v>
      </c>
      <c r="L24" s="212">
        <v>536819.05</v>
      </c>
      <c r="M24" s="213">
        <v>548784.99</v>
      </c>
      <c r="N24" s="298">
        <v>846546.53</v>
      </c>
      <c r="O24" s="212">
        <v>344975.81</v>
      </c>
      <c r="P24" s="213">
        <v>536819.05</v>
      </c>
      <c r="Q24" s="298">
        <v>521892.63</v>
      </c>
      <c r="R24" s="212">
        <v>408005.67</v>
      </c>
      <c r="S24" s="213">
        <v>344975.81</v>
      </c>
      <c r="T24" s="298">
        <v>549785.72</v>
      </c>
      <c r="U24" s="212">
        <v>128208.386666667</v>
      </c>
      <c r="V24" s="213">
        <v>26303.7966666667</v>
      </c>
    </row>
    <row r="25" spans="1:22" ht="18" customHeight="1" thickBot="1">
      <c r="A25" s="204" t="s">
        <v>3</v>
      </c>
      <c r="B25" s="205"/>
      <c r="C25" s="205"/>
      <c r="D25" s="205"/>
      <c r="E25" s="205"/>
      <c r="F25" s="205"/>
      <c r="G25" s="205"/>
      <c r="H25" s="299">
        <v>0</v>
      </c>
      <c r="I25" s="202">
        <v>0</v>
      </c>
      <c r="J25" s="203">
        <v>0</v>
      </c>
      <c r="K25" s="299">
        <v>0</v>
      </c>
      <c r="L25" s="202">
        <v>0</v>
      </c>
      <c r="M25" s="203">
        <v>0</v>
      </c>
      <c r="N25" s="299">
        <v>0</v>
      </c>
      <c r="O25" s="202">
        <v>0</v>
      </c>
      <c r="P25" s="203">
        <v>0</v>
      </c>
      <c r="Q25" s="299">
        <v>0</v>
      </c>
      <c r="R25" s="202">
        <v>0</v>
      </c>
      <c r="S25" s="203">
        <v>0</v>
      </c>
      <c r="T25" s="299">
        <v>0</v>
      </c>
      <c r="U25" s="202">
        <v>0</v>
      </c>
      <c r="V25" s="203">
        <v>0</v>
      </c>
    </row>
    <row r="26" spans="1:22" ht="18" customHeight="1" thickBot="1">
      <c r="A26" s="178" t="s">
        <v>70</v>
      </c>
      <c r="B26" s="179"/>
      <c r="C26" s="179"/>
      <c r="D26" s="179"/>
      <c r="E26" s="179"/>
      <c r="F26" s="179"/>
      <c r="G26" s="180"/>
      <c r="H26" s="209">
        <f>SUM(H22:H25)</f>
        <v>1328075.23</v>
      </c>
      <c r="I26" s="210"/>
      <c r="J26" s="210"/>
      <c r="K26" s="209">
        <f>SUM(K22:K25)</f>
        <v>1935818.79</v>
      </c>
      <c r="L26" s="210"/>
      <c r="M26" s="211"/>
      <c r="N26" s="210">
        <f>SUM(N22:N25)</f>
        <v>2689553.6100000003</v>
      </c>
      <c r="O26" s="210"/>
      <c r="P26" s="210"/>
      <c r="Q26" s="209">
        <f>SUM(Q22:Q25)</f>
        <v>1552104.45</v>
      </c>
      <c r="R26" s="210"/>
      <c r="S26" s="211"/>
      <c r="T26" s="209">
        <f>SUM(T22:T25)</f>
        <v>1059351.3399999999</v>
      </c>
      <c r="U26" s="210"/>
      <c r="V26" s="211"/>
    </row>
    <row r="27" spans="1:22" ht="18" customHeight="1">
      <c r="A27" s="204" t="s">
        <v>30</v>
      </c>
      <c r="B27" s="205"/>
      <c r="C27" s="205"/>
      <c r="D27" s="205"/>
      <c r="E27" s="205"/>
      <c r="F27" s="205"/>
      <c r="G27" s="206"/>
      <c r="H27" s="300">
        <v>131343.19</v>
      </c>
      <c r="I27" s="207"/>
      <c r="J27" s="208"/>
      <c r="K27" s="300">
        <v>89824.61</v>
      </c>
      <c r="L27" s="207">
        <v>10122961.629999999</v>
      </c>
      <c r="M27" s="208">
        <v>6628334.5600000005</v>
      </c>
      <c r="N27" s="300">
        <v>112522.26</v>
      </c>
      <c r="O27" s="207">
        <v>6248838.15</v>
      </c>
      <c r="P27" s="208">
        <v>10122961.629999999</v>
      </c>
      <c r="Q27" s="300">
        <v>124905.02</v>
      </c>
      <c r="R27" s="207">
        <v>6834216</v>
      </c>
      <c r="S27" s="208">
        <v>6248838.15</v>
      </c>
      <c r="T27" s="300">
        <v>0</v>
      </c>
      <c r="U27" s="207">
        <v>6001218.28833333</v>
      </c>
      <c r="V27" s="208">
        <v>5811470.08333333</v>
      </c>
    </row>
    <row r="28" spans="1:22" ht="18" customHeight="1" thickBot="1">
      <c r="A28" s="199" t="s">
        <v>3</v>
      </c>
      <c r="B28" s="200"/>
      <c r="C28" s="200"/>
      <c r="D28" s="200"/>
      <c r="E28" s="200"/>
      <c r="F28" s="200"/>
      <c r="G28" s="201"/>
      <c r="H28" s="299">
        <v>313407.83</v>
      </c>
      <c r="I28" s="202">
        <v>0</v>
      </c>
      <c r="J28" s="203">
        <v>0</v>
      </c>
      <c r="K28" s="299">
        <v>376485.32</v>
      </c>
      <c r="L28" s="202">
        <v>0</v>
      </c>
      <c r="M28" s="203">
        <v>0</v>
      </c>
      <c r="N28" s="299">
        <v>424325.09</v>
      </c>
      <c r="O28" s="202">
        <v>0</v>
      </c>
      <c r="P28" s="203">
        <v>0</v>
      </c>
      <c r="Q28" s="299">
        <v>622154.91</v>
      </c>
      <c r="R28" s="202">
        <v>0</v>
      </c>
      <c r="S28" s="203">
        <v>0</v>
      </c>
      <c r="T28" s="299">
        <v>318927.42</v>
      </c>
      <c r="U28" s="202">
        <v>0</v>
      </c>
      <c r="V28" s="203">
        <v>0</v>
      </c>
    </row>
    <row r="29" spans="1:22" ht="18" customHeight="1" thickBot="1">
      <c r="A29" s="193" t="s">
        <v>71</v>
      </c>
      <c r="B29" s="194"/>
      <c r="C29" s="194"/>
      <c r="D29" s="194"/>
      <c r="E29" s="194"/>
      <c r="F29" s="194"/>
      <c r="G29" s="195"/>
      <c r="H29" s="196">
        <f>SUM(H26:H28)</f>
        <v>1772826.25</v>
      </c>
      <c r="I29" s="197"/>
      <c r="J29" s="197"/>
      <c r="K29" s="196">
        <f>SUM(K26:K28)</f>
        <v>2402128.72</v>
      </c>
      <c r="L29" s="197"/>
      <c r="M29" s="198"/>
      <c r="N29" s="197">
        <f>SUM(N26:N28)</f>
        <v>3226400.96</v>
      </c>
      <c r="O29" s="197"/>
      <c r="P29" s="197"/>
      <c r="Q29" s="196">
        <f>SUM(Q26:Q28)</f>
        <v>2299164.38</v>
      </c>
      <c r="R29" s="197"/>
      <c r="S29" s="198"/>
      <c r="T29" s="196">
        <f>SUM(T26:T28)</f>
        <v>1378278.7599999998</v>
      </c>
      <c r="U29" s="197"/>
      <c r="V29" s="198"/>
    </row>
    <row r="30" spans="1:19" ht="16.5" customHeight="1">
      <c r="A30" s="43" t="s">
        <v>69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6" t="str">
        <f>Coordonnées!A1</f>
        <v>Synthèse du Budget</v>
      </c>
      <c r="B1" s="127"/>
      <c r="C1" s="127"/>
      <c r="D1" s="63"/>
      <c r="E1" s="123" t="s">
        <v>0</v>
      </c>
      <c r="F1" s="123"/>
      <c r="G1" s="127" t="str">
        <f>Coordonnées!J1</f>
        <v>DAVERDISSE</v>
      </c>
      <c r="H1" s="127"/>
      <c r="I1" s="65" t="s">
        <v>41</v>
      </c>
      <c r="J1" s="78">
        <f>Coordonnées!R1</f>
        <v>84016</v>
      </c>
    </row>
    <row r="2" spans="1:10" ht="15.75" customHeight="1">
      <c r="A2" s="128"/>
      <c r="B2" s="129"/>
      <c r="C2" s="129"/>
      <c r="D2" s="64"/>
      <c r="E2" s="124"/>
      <c r="F2" s="124"/>
      <c r="G2" s="129"/>
      <c r="H2" s="129"/>
      <c r="I2" s="66" t="s">
        <v>1</v>
      </c>
      <c r="J2" s="79">
        <f>Coordonnées!R2</f>
        <v>2020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30" t="s">
        <v>48</v>
      </c>
      <c r="F4" s="231"/>
      <c r="G4" s="231"/>
      <c r="H4" s="231"/>
      <c r="I4" s="231"/>
    </row>
    <row r="5" spans="1:9" ht="17.25" customHeight="1">
      <c r="A5" s="15"/>
      <c r="E5" s="241" t="s">
        <v>72</v>
      </c>
      <c r="F5" s="242"/>
      <c r="G5" s="242"/>
      <c r="H5" s="242"/>
      <c r="I5" s="242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2016</v>
      </c>
      <c r="F7" s="67">
        <f>G7-1</f>
        <v>2017</v>
      </c>
      <c r="G7" s="67">
        <f>H7-1</f>
        <v>2018</v>
      </c>
      <c r="H7" s="67">
        <f>I7-1</f>
        <v>2019</v>
      </c>
      <c r="I7" s="67">
        <f>J2</f>
        <v>2020</v>
      </c>
    </row>
    <row r="8" spans="1:9" ht="30" customHeight="1">
      <c r="A8" s="243" t="s">
        <v>36</v>
      </c>
      <c r="B8" s="244"/>
      <c r="C8" s="244"/>
      <c r="D8" s="245"/>
      <c r="E8" s="301">
        <v>535982.83</v>
      </c>
      <c r="F8" s="301">
        <v>113491.08</v>
      </c>
      <c r="G8" s="301">
        <v>54850</v>
      </c>
      <c r="H8" s="301">
        <v>269706.81</v>
      </c>
      <c r="I8" s="301">
        <v>59742.66</v>
      </c>
    </row>
    <row r="9" spans="1:9" ht="30" customHeight="1">
      <c r="A9" s="235" t="s">
        <v>19</v>
      </c>
      <c r="B9" s="236"/>
      <c r="C9" s="236"/>
      <c r="D9" s="237"/>
      <c r="E9" s="301">
        <v>784918.71</v>
      </c>
      <c r="F9" s="301">
        <v>832687.87</v>
      </c>
      <c r="G9" s="301">
        <v>882424.18</v>
      </c>
      <c r="H9" s="301">
        <v>879306.93</v>
      </c>
      <c r="I9" s="301">
        <v>899762.41</v>
      </c>
    </row>
    <row r="10" spans="1:9" ht="30" customHeight="1">
      <c r="A10" s="235" t="s">
        <v>20</v>
      </c>
      <c r="B10" s="236"/>
      <c r="C10" s="236"/>
      <c r="D10" s="237"/>
      <c r="E10" s="301">
        <v>203632.53</v>
      </c>
      <c r="F10" s="301">
        <v>202132.53</v>
      </c>
      <c r="G10" s="301">
        <v>216291.77</v>
      </c>
      <c r="H10" s="301">
        <v>213709.35</v>
      </c>
      <c r="I10" s="301">
        <v>209961.06</v>
      </c>
    </row>
    <row r="11" spans="1:9" ht="30" customHeight="1">
      <c r="A11" s="235" t="s">
        <v>21</v>
      </c>
      <c r="B11" s="236"/>
      <c r="C11" s="236"/>
      <c r="D11" s="237"/>
      <c r="E11" s="301">
        <v>660938.02</v>
      </c>
      <c r="F11" s="301">
        <v>687969.36</v>
      </c>
      <c r="G11" s="301">
        <v>727964.49</v>
      </c>
      <c r="H11" s="301">
        <v>720802.75</v>
      </c>
      <c r="I11" s="301">
        <v>716123.31</v>
      </c>
    </row>
    <row r="12" spans="1:9" ht="30" customHeight="1">
      <c r="A12" s="235" t="s">
        <v>29</v>
      </c>
      <c r="B12" s="236"/>
      <c r="C12" s="236"/>
      <c r="D12" s="237"/>
      <c r="E12" s="301">
        <v>13994.29</v>
      </c>
      <c r="F12" s="301">
        <v>20349</v>
      </c>
      <c r="G12" s="301">
        <v>21127.7</v>
      </c>
      <c r="H12" s="301">
        <v>21197.46</v>
      </c>
      <c r="I12" s="301">
        <v>18734</v>
      </c>
    </row>
    <row r="13" spans="1:9" ht="30" customHeight="1">
      <c r="A13" s="235" t="s">
        <v>22</v>
      </c>
      <c r="B13" s="236"/>
      <c r="C13" s="236"/>
      <c r="D13" s="237"/>
      <c r="E13" s="301">
        <v>357256.33</v>
      </c>
      <c r="F13" s="301">
        <v>390178.42</v>
      </c>
      <c r="G13" s="301">
        <v>414931.53</v>
      </c>
      <c r="H13" s="301">
        <v>461903.24</v>
      </c>
      <c r="I13" s="301">
        <v>426259.65</v>
      </c>
    </row>
    <row r="14" spans="1:9" ht="30" customHeight="1">
      <c r="A14" s="235" t="s">
        <v>23</v>
      </c>
      <c r="B14" s="236"/>
      <c r="C14" s="236"/>
      <c r="D14" s="237"/>
      <c r="E14" s="301">
        <v>234756.67</v>
      </c>
      <c r="F14" s="301">
        <v>233946.16</v>
      </c>
      <c r="G14" s="301">
        <v>242112.32</v>
      </c>
      <c r="H14" s="301">
        <v>269703.17</v>
      </c>
      <c r="I14" s="301">
        <v>246132.44</v>
      </c>
    </row>
    <row r="15" spans="1:9" ht="30" customHeight="1">
      <c r="A15" s="235" t="s">
        <v>24</v>
      </c>
      <c r="B15" s="236"/>
      <c r="C15" s="236"/>
      <c r="D15" s="237"/>
      <c r="E15" s="301">
        <v>250591.19</v>
      </c>
      <c r="F15" s="301">
        <v>255748.19</v>
      </c>
      <c r="G15" s="301">
        <v>247335.6</v>
      </c>
      <c r="H15" s="301">
        <v>259904.09</v>
      </c>
      <c r="I15" s="301">
        <v>259820.1</v>
      </c>
    </row>
    <row r="16" spans="1:9" ht="30" customHeight="1">
      <c r="A16" s="232" t="s">
        <v>33</v>
      </c>
      <c r="B16" s="233"/>
      <c r="C16" s="233"/>
      <c r="D16" s="234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5" t="s">
        <v>32</v>
      </c>
      <c r="B17" s="236"/>
      <c r="C17" s="236"/>
      <c r="D17" s="237"/>
      <c r="E17" s="301">
        <v>56010.38</v>
      </c>
      <c r="F17" s="301">
        <v>57226.4</v>
      </c>
      <c r="G17" s="301">
        <v>44332.35</v>
      </c>
      <c r="H17" s="301">
        <v>49324.25</v>
      </c>
      <c r="I17" s="301">
        <v>58448.97</v>
      </c>
    </row>
    <row r="18" spans="1:9" ht="30" customHeight="1">
      <c r="A18" s="235" t="s">
        <v>25</v>
      </c>
      <c r="B18" s="236"/>
      <c r="C18" s="236"/>
      <c r="D18" s="237"/>
      <c r="E18" s="301">
        <v>216268.17</v>
      </c>
      <c r="F18" s="301">
        <v>255057.21</v>
      </c>
      <c r="G18" s="301">
        <v>235990</v>
      </c>
      <c r="H18" s="301">
        <v>274152.11</v>
      </c>
      <c r="I18" s="301">
        <v>234000</v>
      </c>
    </row>
    <row r="19" spans="1:9" ht="30" customHeight="1">
      <c r="A19" s="232" t="s">
        <v>26</v>
      </c>
      <c r="B19" s="233"/>
      <c r="C19" s="233"/>
      <c r="D19" s="234"/>
      <c r="E19" s="301">
        <v>164977.56</v>
      </c>
      <c r="F19" s="301">
        <v>169999.98</v>
      </c>
      <c r="G19" s="301">
        <v>174222.19</v>
      </c>
      <c r="H19" s="301">
        <v>185205.45</v>
      </c>
      <c r="I19" s="301">
        <v>184585.96</v>
      </c>
    </row>
    <row r="20" spans="1:9" ht="30" customHeight="1">
      <c r="A20" s="235" t="s">
        <v>27</v>
      </c>
      <c r="B20" s="236"/>
      <c r="C20" s="236"/>
      <c r="D20" s="237"/>
      <c r="E20" s="301">
        <v>25831.5</v>
      </c>
      <c r="F20" s="301">
        <v>23531.5</v>
      </c>
      <c r="G20" s="301">
        <v>24496.5</v>
      </c>
      <c r="H20" s="301">
        <v>21600</v>
      </c>
      <c r="I20" s="301">
        <v>19800</v>
      </c>
    </row>
    <row r="21" spans="1:9" ht="30" customHeight="1">
      <c r="A21" s="238" t="s">
        <v>28</v>
      </c>
      <c r="B21" s="239"/>
      <c r="C21" s="239"/>
      <c r="D21" s="240"/>
      <c r="E21" s="301">
        <v>560</v>
      </c>
      <c r="F21" s="301">
        <v>560</v>
      </c>
      <c r="G21" s="301">
        <v>350</v>
      </c>
      <c r="H21" s="301">
        <v>350</v>
      </c>
      <c r="I21" s="301">
        <v>280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6" t="str">
        <f>Coordonnées!A1</f>
        <v>Synthèse du Budget</v>
      </c>
      <c r="B1" s="127"/>
      <c r="C1" s="127"/>
      <c r="D1" s="63"/>
      <c r="E1" s="123" t="s">
        <v>0</v>
      </c>
      <c r="F1" s="123"/>
      <c r="G1" s="127" t="str">
        <f>Coordonnées!J1</f>
        <v>DAVERDISSE</v>
      </c>
      <c r="H1" s="127"/>
      <c r="I1" s="65" t="s">
        <v>41</v>
      </c>
      <c r="J1" s="78">
        <f>Coordonnées!R1</f>
        <v>84016</v>
      </c>
    </row>
    <row r="2" spans="1:10" ht="15.75" customHeight="1">
      <c r="A2" s="128"/>
      <c r="B2" s="129"/>
      <c r="C2" s="129"/>
      <c r="D2" s="64"/>
      <c r="E2" s="124"/>
      <c r="F2" s="124"/>
      <c r="G2" s="129"/>
      <c r="H2" s="129"/>
      <c r="I2" s="66" t="s">
        <v>1</v>
      </c>
      <c r="J2" s="79">
        <f>Coordonnées!R2</f>
        <v>2020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30" t="s">
        <v>48</v>
      </c>
      <c r="F4" s="231"/>
      <c r="G4" s="231"/>
      <c r="H4" s="231"/>
      <c r="I4" s="231"/>
    </row>
    <row r="5" spans="1:9" ht="17.25" customHeight="1">
      <c r="A5" s="15"/>
      <c r="E5" s="246" t="s">
        <v>73</v>
      </c>
      <c r="F5" s="247"/>
      <c r="G5" s="247"/>
      <c r="H5" s="247"/>
      <c r="I5" s="247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2016</v>
      </c>
      <c r="F7" s="67">
        <f>G7-1</f>
        <v>2017</v>
      </c>
      <c r="G7" s="67">
        <f>H7-1</f>
        <v>2018</v>
      </c>
      <c r="H7" s="67">
        <f>I7-1</f>
        <v>2019</v>
      </c>
      <c r="I7" s="67">
        <f>J2</f>
        <v>2020</v>
      </c>
    </row>
    <row r="8" spans="1:9" ht="30" customHeight="1">
      <c r="A8" s="243" t="s">
        <v>36</v>
      </c>
      <c r="B8" s="244"/>
      <c r="C8" s="244"/>
      <c r="D8" s="245"/>
      <c r="E8" s="301">
        <v>3390346.11</v>
      </c>
      <c r="F8" s="301">
        <v>2896247.12</v>
      </c>
      <c r="G8" s="301">
        <v>3245975.41</v>
      </c>
      <c r="H8" s="301">
        <v>3391196.6</v>
      </c>
      <c r="I8" s="301">
        <v>3386715.11</v>
      </c>
    </row>
    <row r="9" spans="1:9" ht="30" customHeight="1">
      <c r="A9" s="235" t="s">
        <v>19</v>
      </c>
      <c r="B9" s="236"/>
      <c r="C9" s="236"/>
      <c r="D9" s="237"/>
      <c r="E9" s="301">
        <v>83680.79</v>
      </c>
      <c r="F9" s="301">
        <v>79792.55</v>
      </c>
      <c r="G9" s="301">
        <v>85747.11</v>
      </c>
      <c r="H9" s="301">
        <v>85682.29</v>
      </c>
      <c r="I9" s="301">
        <v>85446.74</v>
      </c>
    </row>
    <row r="10" spans="1:9" ht="30" customHeight="1">
      <c r="A10" s="235" t="s">
        <v>20</v>
      </c>
      <c r="B10" s="236"/>
      <c r="C10" s="236"/>
      <c r="D10" s="237"/>
      <c r="E10" s="301">
        <v>0</v>
      </c>
      <c r="F10" s="301">
        <v>0</v>
      </c>
      <c r="G10" s="301">
        <v>0</v>
      </c>
      <c r="H10" s="301">
        <v>0</v>
      </c>
      <c r="I10" s="301">
        <v>4765.97</v>
      </c>
    </row>
    <row r="11" spans="1:9" ht="30" customHeight="1">
      <c r="A11" s="235" t="s">
        <v>21</v>
      </c>
      <c r="B11" s="236"/>
      <c r="C11" s="236"/>
      <c r="D11" s="237"/>
      <c r="E11" s="301">
        <v>104034.27</v>
      </c>
      <c r="F11" s="301">
        <v>141393.31</v>
      </c>
      <c r="G11" s="301">
        <v>151041.52</v>
      </c>
      <c r="H11" s="301">
        <v>146536.65</v>
      </c>
      <c r="I11" s="301">
        <v>144993.35</v>
      </c>
    </row>
    <row r="12" spans="1:9" ht="30" customHeight="1">
      <c r="A12" s="235" t="s">
        <v>29</v>
      </c>
      <c r="B12" s="236"/>
      <c r="C12" s="236"/>
      <c r="D12" s="237"/>
      <c r="E12" s="301">
        <v>15240.41</v>
      </c>
      <c r="F12" s="301">
        <v>24903.86</v>
      </c>
      <c r="G12" s="301">
        <v>26302.83</v>
      </c>
      <c r="H12" s="301">
        <v>26847.31</v>
      </c>
      <c r="I12" s="301">
        <v>27043.31</v>
      </c>
    </row>
    <row r="13" spans="1:9" ht="30" customHeight="1">
      <c r="A13" s="235" t="s">
        <v>22</v>
      </c>
      <c r="B13" s="236"/>
      <c r="C13" s="236"/>
      <c r="D13" s="237"/>
      <c r="E13" s="301">
        <v>816558.05</v>
      </c>
      <c r="F13" s="301">
        <v>1118411.59</v>
      </c>
      <c r="G13" s="301">
        <v>923744.23</v>
      </c>
      <c r="H13" s="301">
        <v>1138454.41</v>
      </c>
      <c r="I13" s="301">
        <v>834177.28</v>
      </c>
    </row>
    <row r="14" spans="1:9" ht="30" customHeight="1">
      <c r="A14" s="235" t="s">
        <v>23</v>
      </c>
      <c r="B14" s="236"/>
      <c r="C14" s="236"/>
      <c r="D14" s="237"/>
      <c r="E14" s="301">
        <v>125100.61</v>
      </c>
      <c r="F14" s="301">
        <v>117093.37</v>
      </c>
      <c r="G14" s="301">
        <v>115038.54</v>
      </c>
      <c r="H14" s="301">
        <v>120289.72</v>
      </c>
      <c r="I14" s="301">
        <v>115952.63</v>
      </c>
    </row>
    <row r="15" spans="1:9" ht="30" customHeight="1">
      <c r="A15" s="235" t="s">
        <v>24</v>
      </c>
      <c r="B15" s="236"/>
      <c r="C15" s="236"/>
      <c r="D15" s="237"/>
      <c r="E15" s="301">
        <v>89930.67</v>
      </c>
      <c r="F15" s="301">
        <v>81135.21</v>
      </c>
      <c r="G15" s="301">
        <v>84772.57</v>
      </c>
      <c r="H15" s="301">
        <v>87046.92</v>
      </c>
      <c r="I15" s="301">
        <v>88703.48</v>
      </c>
    </row>
    <row r="16" spans="1:9" ht="30" customHeight="1">
      <c r="A16" s="232" t="s">
        <v>33</v>
      </c>
      <c r="B16" s="233"/>
      <c r="C16" s="233"/>
      <c r="D16" s="234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5" t="s">
        <v>32</v>
      </c>
      <c r="B17" s="236"/>
      <c r="C17" s="236"/>
      <c r="D17" s="237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>
      <c r="A18" s="235" t="s">
        <v>25</v>
      </c>
      <c r="B18" s="236"/>
      <c r="C18" s="236"/>
      <c r="D18" s="237"/>
      <c r="E18" s="301">
        <v>22800</v>
      </c>
      <c r="F18" s="301">
        <v>24000</v>
      </c>
      <c r="G18" s="301">
        <v>23440</v>
      </c>
      <c r="H18" s="301">
        <v>23440</v>
      </c>
      <c r="I18" s="301">
        <v>23200</v>
      </c>
    </row>
    <row r="19" spans="1:9" ht="30" customHeight="1">
      <c r="A19" s="232" t="s">
        <v>26</v>
      </c>
      <c r="B19" s="233"/>
      <c r="C19" s="233"/>
      <c r="D19" s="234"/>
      <c r="E19" s="301">
        <v>5954.89</v>
      </c>
      <c r="F19" s="301">
        <v>3694.08</v>
      </c>
      <c r="G19" s="301">
        <v>3694.08</v>
      </c>
      <c r="H19" s="301">
        <v>3852.46</v>
      </c>
      <c r="I19" s="301">
        <v>3700</v>
      </c>
    </row>
    <row r="20" spans="1:9" ht="30" customHeight="1">
      <c r="A20" s="235" t="s">
        <v>27</v>
      </c>
      <c r="B20" s="236"/>
      <c r="C20" s="236"/>
      <c r="D20" s="237"/>
      <c r="E20" s="301">
        <v>4500</v>
      </c>
      <c r="F20" s="301">
        <v>0</v>
      </c>
      <c r="G20" s="301">
        <v>0</v>
      </c>
      <c r="H20" s="301">
        <v>780.09</v>
      </c>
      <c r="I20" s="301">
        <v>0</v>
      </c>
    </row>
    <row r="21" spans="1:9" ht="30" customHeight="1">
      <c r="A21" s="238" t="s">
        <v>28</v>
      </c>
      <c r="B21" s="239"/>
      <c r="C21" s="239"/>
      <c r="D21" s="240"/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6" t="str">
        <f>Coordonnées!A1</f>
        <v>Synthèse du Budget</v>
      </c>
      <c r="B1" s="127"/>
      <c r="C1" s="127"/>
      <c r="D1" s="63"/>
      <c r="E1" s="123" t="s">
        <v>0</v>
      </c>
      <c r="F1" s="123"/>
      <c r="G1" s="127" t="str">
        <f>Coordonnées!J1</f>
        <v>DAVERDISSE</v>
      </c>
      <c r="H1" s="127"/>
      <c r="I1" s="65" t="s">
        <v>41</v>
      </c>
      <c r="J1" s="78">
        <f>Coordonnées!R1</f>
        <v>84016</v>
      </c>
    </row>
    <row r="2" spans="1:10" ht="15.75" customHeight="1">
      <c r="A2" s="128"/>
      <c r="B2" s="129"/>
      <c r="C2" s="129"/>
      <c r="D2" s="64"/>
      <c r="E2" s="124"/>
      <c r="F2" s="124"/>
      <c r="G2" s="129"/>
      <c r="H2" s="129"/>
      <c r="I2" s="66" t="s">
        <v>1</v>
      </c>
      <c r="J2" s="79">
        <f>Coordonnées!R2</f>
        <v>2020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30" t="s">
        <v>48</v>
      </c>
      <c r="F4" s="231"/>
      <c r="G4" s="231"/>
      <c r="H4" s="231"/>
      <c r="I4" s="231"/>
    </row>
    <row r="5" spans="1:9" ht="17.25" customHeight="1">
      <c r="A5" s="15"/>
      <c r="E5" s="248" t="s">
        <v>74</v>
      </c>
      <c r="F5" s="249"/>
      <c r="G5" s="249"/>
      <c r="H5" s="249"/>
      <c r="I5" s="249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2016</v>
      </c>
      <c r="F7" s="67">
        <f>G7-1</f>
        <v>2017</v>
      </c>
      <c r="G7" s="67">
        <f>H7-1</f>
        <v>2018</v>
      </c>
      <c r="H7" s="67">
        <f>I7-1</f>
        <v>2019</v>
      </c>
      <c r="I7" s="67">
        <f>J2</f>
        <v>2020</v>
      </c>
    </row>
    <row r="8" spans="1:9" ht="30" customHeight="1">
      <c r="A8" s="243" t="s">
        <v>36</v>
      </c>
      <c r="B8" s="244"/>
      <c r="C8" s="244"/>
      <c r="D8" s="245"/>
      <c r="E8" s="301">
        <v>0</v>
      </c>
      <c r="F8" s="301">
        <v>0</v>
      </c>
      <c r="G8" s="301">
        <v>0</v>
      </c>
      <c r="H8" s="301">
        <v>121840</v>
      </c>
      <c r="I8" s="301">
        <v>0</v>
      </c>
    </row>
    <row r="9" spans="1:9" ht="30" customHeight="1">
      <c r="A9" s="235" t="s">
        <v>19</v>
      </c>
      <c r="B9" s="236"/>
      <c r="C9" s="236"/>
      <c r="D9" s="237"/>
      <c r="E9" s="301">
        <v>698068.08</v>
      </c>
      <c r="F9" s="301">
        <v>77000</v>
      </c>
      <c r="G9" s="301">
        <v>1052725</v>
      </c>
      <c r="H9" s="301">
        <v>101542.4</v>
      </c>
      <c r="I9" s="301">
        <v>17500</v>
      </c>
    </row>
    <row r="10" spans="1:9" ht="30" customHeight="1">
      <c r="A10" s="235" t="s">
        <v>20</v>
      </c>
      <c r="B10" s="236"/>
      <c r="C10" s="236"/>
      <c r="D10" s="237"/>
      <c r="E10" s="301">
        <v>0</v>
      </c>
      <c r="F10" s="301">
        <v>0</v>
      </c>
      <c r="G10" s="301">
        <v>0</v>
      </c>
      <c r="H10" s="301">
        <v>0</v>
      </c>
      <c r="I10" s="301">
        <v>0</v>
      </c>
    </row>
    <row r="11" spans="1:9" ht="30" customHeight="1">
      <c r="A11" s="235" t="s">
        <v>21</v>
      </c>
      <c r="B11" s="236"/>
      <c r="C11" s="236"/>
      <c r="D11" s="237"/>
      <c r="E11" s="301">
        <v>26250</v>
      </c>
      <c r="F11" s="301">
        <v>458124.6</v>
      </c>
      <c r="G11" s="301">
        <v>827338.5</v>
      </c>
      <c r="H11" s="301">
        <v>946766.63</v>
      </c>
      <c r="I11" s="301">
        <v>470902.17</v>
      </c>
    </row>
    <row r="12" spans="1:9" ht="30" customHeight="1">
      <c r="A12" s="235" t="s">
        <v>29</v>
      </c>
      <c r="B12" s="236"/>
      <c r="C12" s="236"/>
      <c r="D12" s="237"/>
      <c r="E12" s="301">
        <v>3500</v>
      </c>
      <c r="F12" s="301">
        <v>0</v>
      </c>
      <c r="G12" s="301">
        <v>0</v>
      </c>
      <c r="H12" s="301">
        <v>0</v>
      </c>
      <c r="I12" s="301">
        <v>0</v>
      </c>
    </row>
    <row r="13" spans="1:9" ht="30" customHeight="1">
      <c r="A13" s="235" t="s">
        <v>22</v>
      </c>
      <c r="B13" s="236"/>
      <c r="C13" s="236"/>
      <c r="D13" s="237"/>
      <c r="E13" s="301">
        <v>84757.15</v>
      </c>
      <c r="F13" s="301">
        <v>432849.5</v>
      </c>
      <c r="G13" s="301">
        <v>334273.91</v>
      </c>
      <c r="H13" s="301">
        <v>50000</v>
      </c>
      <c r="I13" s="301">
        <v>58500</v>
      </c>
    </row>
    <row r="14" spans="1:9" ht="30" customHeight="1">
      <c r="A14" s="235" t="s">
        <v>23</v>
      </c>
      <c r="B14" s="236"/>
      <c r="C14" s="236"/>
      <c r="D14" s="237"/>
      <c r="E14" s="301">
        <v>665450</v>
      </c>
      <c r="F14" s="301">
        <v>665450</v>
      </c>
      <c r="G14" s="301">
        <v>25650</v>
      </c>
      <c r="H14" s="301">
        <v>69500</v>
      </c>
      <c r="I14" s="301">
        <v>7500</v>
      </c>
    </row>
    <row r="15" spans="1:9" ht="30" customHeight="1">
      <c r="A15" s="235" t="s">
        <v>24</v>
      </c>
      <c r="B15" s="236"/>
      <c r="C15" s="236"/>
      <c r="D15" s="237"/>
      <c r="E15" s="301">
        <v>36300</v>
      </c>
      <c r="F15" s="301">
        <v>618580.01</v>
      </c>
      <c r="G15" s="301">
        <v>601382.5</v>
      </c>
      <c r="H15" s="301">
        <v>716803.2</v>
      </c>
      <c r="I15" s="301">
        <v>764626.59</v>
      </c>
    </row>
    <row r="16" spans="1:9" ht="30" customHeight="1">
      <c r="A16" s="232" t="s">
        <v>33</v>
      </c>
      <c r="B16" s="233"/>
      <c r="C16" s="233"/>
      <c r="D16" s="234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5" t="s">
        <v>32</v>
      </c>
      <c r="B17" s="236"/>
      <c r="C17" s="236"/>
      <c r="D17" s="237"/>
      <c r="E17" s="301">
        <v>67668.5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>
      <c r="A18" s="235" t="s">
        <v>25</v>
      </c>
      <c r="B18" s="236"/>
      <c r="C18" s="236"/>
      <c r="D18" s="237"/>
      <c r="E18" s="301">
        <v>0</v>
      </c>
      <c r="F18" s="301">
        <v>0</v>
      </c>
      <c r="G18" s="301">
        <v>0</v>
      </c>
      <c r="H18" s="301">
        <v>0</v>
      </c>
      <c r="I18" s="301">
        <v>0</v>
      </c>
    </row>
    <row r="19" spans="1:9" ht="30" customHeight="1">
      <c r="A19" s="232" t="s">
        <v>26</v>
      </c>
      <c r="B19" s="233"/>
      <c r="C19" s="233"/>
      <c r="D19" s="234"/>
      <c r="E19" s="301">
        <v>56889.33</v>
      </c>
      <c r="F19" s="301">
        <v>57700</v>
      </c>
      <c r="G19" s="301">
        <v>256060.34</v>
      </c>
      <c r="H19" s="301">
        <v>158975</v>
      </c>
      <c r="I19" s="301">
        <v>59250</v>
      </c>
    </row>
    <row r="20" spans="1:9" ht="30" customHeight="1">
      <c r="A20" s="235" t="s">
        <v>27</v>
      </c>
      <c r="B20" s="236"/>
      <c r="C20" s="236"/>
      <c r="D20" s="237"/>
      <c r="E20" s="301">
        <v>2600</v>
      </c>
      <c r="F20" s="301">
        <v>2600</v>
      </c>
      <c r="G20" s="301">
        <v>2600</v>
      </c>
      <c r="H20" s="301">
        <v>2600</v>
      </c>
      <c r="I20" s="301">
        <v>0</v>
      </c>
    </row>
    <row r="21" spans="1:9" ht="30" customHeight="1">
      <c r="A21" s="238" t="s">
        <v>28</v>
      </c>
      <c r="B21" s="239"/>
      <c r="C21" s="239"/>
      <c r="D21" s="240"/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6" t="str">
        <f>Coordonnées!A1</f>
        <v>Synthèse du Budget</v>
      </c>
      <c r="B1" s="127"/>
      <c r="C1" s="127"/>
      <c r="D1" s="63"/>
      <c r="E1" s="123" t="s">
        <v>0</v>
      </c>
      <c r="F1" s="123"/>
      <c r="G1" s="127" t="str">
        <f>Coordonnées!J1</f>
        <v>DAVERDISSE</v>
      </c>
      <c r="H1" s="127"/>
      <c r="I1" s="65" t="s">
        <v>41</v>
      </c>
      <c r="J1" s="78">
        <f>Coordonnées!R1</f>
        <v>84016</v>
      </c>
    </row>
    <row r="2" spans="1:10" ht="15.75" customHeight="1">
      <c r="A2" s="128"/>
      <c r="B2" s="129"/>
      <c r="C2" s="129"/>
      <c r="D2" s="64"/>
      <c r="E2" s="124"/>
      <c r="F2" s="124"/>
      <c r="G2" s="129"/>
      <c r="H2" s="129"/>
      <c r="I2" s="66" t="s">
        <v>1</v>
      </c>
      <c r="J2" s="79">
        <f>Coordonnées!R2</f>
        <v>2020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30" t="s">
        <v>48</v>
      </c>
      <c r="F4" s="231"/>
      <c r="G4" s="231"/>
      <c r="H4" s="231"/>
      <c r="I4" s="231"/>
    </row>
    <row r="5" spans="1:9" ht="17.25" customHeight="1">
      <c r="A5" s="15"/>
      <c r="E5" s="250" t="s">
        <v>75</v>
      </c>
      <c r="F5" s="251"/>
      <c r="G5" s="251"/>
      <c r="H5" s="251"/>
      <c r="I5" s="251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2016</v>
      </c>
      <c r="F7" s="67">
        <f>G7-1</f>
        <v>2017</v>
      </c>
      <c r="G7" s="67">
        <f>H7-1</f>
        <v>2018</v>
      </c>
      <c r="H7" s="67">
        <f>I7-1</f>
        <v>2019</v>
      </c>
      <c r="I7" s="67">
        <f>J2</f>
        <v>2020</v>
      </c>
    </row>
    <row r="8" spans="1:9" ht="30" customHeight="1">
      <c r="A8" s="243" t="s">
        <v>36</v>
      </c>
      <c r="B8" s="244"/>
      <c r="C8" s="244"/>
      <c r="D8" s="245"/>
      <c r="E8" s="301">
        <v>444751.02</v>
      </c>
      <c r="F8" s="301">
        <v>466309.93</v>
      </c>
      <c r="G8" s="301">
        <v>536847.35</v>
      </c>
      <c r="H8" s="301">
        <v>868899.93</v>
      </c>
      <c r="I8" s="301">
        <v>318927.42</v>
      </c>
    </row>
    <row r="9" spans="1:9" ht="30" customHeight="1">
      <c r="A9" s="235" t="s">
        <v>19</v>
      </c>
      <c r="B9" s="236"/>
      <c r="C9" s="236"/>
      <c r="D9" s="237"/>
      <c r="E9" s="301">
        <v>643818.08</v>
      </c>
      <c r="F9" s="301">
        <v>25000</v>
      </c>
      <c r="G9" s="301">
        <v>995182.6</v>
      </c>
      <c r="H9" s="301">
        <v>25000</v>
      </c>
      <c r="I9" s="301">
        <v>0</v>
      </c>
    </row>
    <row r="10" spans="1:9" ht="30" customHeight="1">
      <c r="A10" s="235" t="s">
        <v>20</v>
      </c>
      <c r="B10" s="236"/>
      <c r="C10" s="236"/>
      <c r="D10" s="237"/>
      <c r="E10" s="301">
        <v>0</v>
      </c>
      <c r="F10" s="301">
        <v>0</v>
      </c>
      <c r="G10" s="301">
        <v>0</v>
      </c>
      <c r="H10" s="301">
        <v>0</v>
      </c>
      <c r="I10" s="301">
        <v>0</v>
      </c>
    </row>
    <row r="11" spans="1:9" ht="30" customHeight="1">
      <c r="A11" s="235" t="s">
        <v>21</v>
      </c>
      <c r="B11" s="236"/>
      <c r="C11" s="236"/>
      <c r="D11" s="237"/>
      <c r="E11" s="301">
        <v>0</v>
      </c>
      <c r="F11" s="301">
        <v>204939.28</v>
      </c>
      <c r="G11" s="301">
        <v>635530.81</v>
      </c>
      <c r="H11" s="301">
        <v>719926.63</v>
      </c>
      <c r="I11" s="301">
        <v>294724.75</v>
      </c>
    </row>
    <row r="12" spans="1:9" ht="30" customHeight="1">
      <c r="A12" s="235" t="s">
        <v>29</v>
      </c>
      <c r="B12" s="236"/>
      <c r="C12" s="236"/>
      <c r="D12" s="237"/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9" ht="30" customHeight="1">
      <c r="A13" s="235" t="s">
        <v>22</v>
      </c>
      <c r="B13" s="236"/>
      <c r="C13" s="236"/>
      <c r="D13" s="237"/>
      <c r="E13" s="301">
        <v>23927.15</v>
      </c>
      <c r="F13" s="301">
        <v>427849.5</v>
      </c>
      <c r="G13" s="301">
        <v>343122.36</v>
      </c>
      <c r="H13" s="301">
        <v>0</v>
      </c>
      <c r="I13" s="301">
        <v>0</v>
      </c>
    </row>
    <row r="14" spans="1:9" ht="30" customHeight="1">
      <c r="A14" s="235" t="s">
        <v>23</v>
      </c>
      <c r="B14" s="236"/>
      <c r="C14" s="236"/>
      <c r="D14" s="237"/>
      <c r="E14" s="301">
        <v>659450</v>
      </c>
      <c r="F14" s="301">
        <v>659450</v>
      </c>
      <c r="G14" s="301">
        <v>0</v>
      </c>
      <c r="H14" s="301">
        <v>0</v>
      </c>
      <c r="I14" s="301">
        <v>0</v>
      </c>
    </row>
    <row r="15" spans="1:9" ht="30" customHeight="1">
      <c r="A15" s="235" t="s">
        <v>24</v>
      </c>
      <c r="B15" s="236"/>
      <c r="C15" s="236"/>
      <c r="D15" s="237"/>
      <c r="E15" s="301">
        <v>0</v>
      </c>
      <c r="F15" s="301">
        <v>618580.01</v>
      </c>
      <c r="G15" s="301">
        <v>601382.5</v>
      </c>
      <c r="H15" s="301">
        <v>677837.82</v>
      </c>
      <c r="I15" s="301">
        <v>764626.59</v>
      </c>
    </row>
    <row r="16" spans="1:9" ht="30" customHeight="1">
      <c r="A16" s="232" t="s">
        <v>33</v>
      </c>
      <c r="B16" s="233"/>
      <c r="C16" s="233"/>
      <c r="D16" s="234"/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30" customHeight="1">
      <c r="A17" s="235" t="s">
        <v>32</v>
      </c>
      <c r="B17" s="236"/>
      <c r="C17" s="236"/>
      <c r="D17" s="237"/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30" customHeight="1">
      <c r="A18" s="235" t="s">
        <v>25</v>
      </c>
      <c r="B18" s="236"/>
      <c r="C18" s="236"/>
      <c r="D18" s="237"/>
      <c r="E18" s="301">
        <v>0</v>
      </c>
      <c r="F18" s="301">
        <v>0</v>
      </c>
      <c r="G18" s="301">
        <v>0</v>
      </c>
      <c r="H18" s="301">
        <v>0</v>
      </c>
      <c r="I18" s="301">
        <v>0</v>
      </c>
    </row>
    <row r="19" spans="1:9" ht="30" customHeight="1">
      <c r="A19" s="232" t="s">
        <v>26</v>
      </c>
      <c r="B19" s="233"/>
      <c r="C19" s="233"/>
      <c r="D19" s="234"/>
      <c r="E19" s="301">
        <v>0</v>
      </c>
      <c r="F19" s="301">
        <v>0</v>
      </c>
      <c r="G19" s="301">
        <v>114335.34</v>
      </c>
      <c r="H19" s="301">
        <v>7500</v>
      </c>
      <c r="I19" s="301">
        <v>0</v>
      </c>
    </row>
    <row r="20" spans="1:9" ht="30" customHeight="1">
      <c r="A20" s="235" t="s">
        <v>27</v>
      </c>
      <c r="B20" s="236"/>
      <c r="C20" s="236"/>
      <c r="D20" s="237"/>
      <c r="E20" s="301">
        <v>880</v>
      </c>
      <c r="F20" s="301">
        <v>0</v>
      </c>
      <c r="G20" s="301">
        <v>0</v>
      </c>
      <c r="H20" s="301">
        <v>0</v>
      </c>
      <c r="I20" s="301">
        <v>0</v>
      </c>
    </row>
    <row r="21" spans="1:9" ht="30" customHeight="1">
      <c r="A21" s="238" t="s">
        <v>28</v>
      </c>
      <c r="B21" s="239"/>
      <c r="C21" s="239"/>
      <c r="D21" s="240"/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Cécile Kiebooms</cp:lastModifiedBy>
  <cp:lastPrinted>2019-04-29T14:14:47Z</cp:lastPrinted>
  <dcterms:created xsi:type="dcterms:W3CDTF">2006-02-10T09:03:57Z</dcterms:created>
  <dcterms:modified xsi:type="dcterms:W3CDTF">2020-02-18T10:04:27Z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